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155" windowHeight="6360" activeTab="0"/>
  </bookViews>
  <sheets>
    <sheet name="nitrates" sheetId="1" r:id="rId1"/>
    <sheet name="autres" sheetId="2" r:id="rId2"/>
  </sheets>
  <definedNames>
    <definedName name="_xlnm.Print_Area" localSheetId="1">'autres'!$A$1:$M$38</definedName>
    <definedName name="_xlnm.Print_Area" localSheetId="0">'nitrates'!$A$1:$I$12</definedName>
  </definedNames>
  <calcPr fullCalcOnLoad="1"/>
</workbook>
</file>

<file path=xl/sharedStrings.xml><?xml version="1.0" encoding="utf-8"?>
<sst xmlns="http://schemas.openxmlformats.org/spreadsheetml/2006/main" count="102" uniqueCount="34">
  <si>
    <t>Nb</t>
  </si>
  <si>
    <t>%</t>
  </si>
  <si>
    <t>France métropolitaine</t>
  </si>
  <si>
    <t>DOM</t>
  </si>
  <si>
    <t>France entière</t>
  </si>
  <si>
    <t>Très bon état : moins de 10 mg/l</t>
  </si>
  <si>
    <t>Bon état : entre 10 et 50 mg/l</t>
  </si>
  <si>
    <t>Nb total de points
de mesure</t>
  </si>
  <si>
    <t>Respect de la norme</t>
  </si>
  <si>
    <t>Non respect de la norme</t>
  </si>
  <si>
    <t>Très bon état : moins de 0,1 mg/l</t>
  </si>
  <si>
    <t>Mauvais état : plus de 2 mg/l</t>
  </si>
  <si>
    <t>Mauvais état : plus de 5 mg/l</t>
  </si>
  <si>
    <t>Très bon état : moins de 3 mg/l</t>
  </si>
  <si>
    <t>Mauvais état : plus de 25 mg/l</t>
  </si>
  <si>
    <t>Bon état : entre 0,1 et 0,5 mg/l</t>
  </si>
  <si>
    <t>Etat médiocre : entre 1 et 2 mg/l</t>
  </si>
  <si>
    <t>Etat moyen : entre 0,5 et 1 mg/l</t>
  </si>
  <si>
    <t>Etat moyen : entre 0,5 et 2 mg/l</t>
  </si>
  <si>
    <t>Etat médiocre : entre 2 et 5 mg/l</t>
  </si>
  <si>
    <t>Bon état : entre 3 et 6 mg/l</t>
  </si>
  <si>
    <t>Etat moyen : entre 6 et 10 mg/l</t>
  </si>
  <si>
    <t>Etat médiocre : entre 10 et 25 mg/l</t>
  </si>
  <si>
    <t>Respect de la norme DCE par les nitrates dans les cours d'eau en 2014</t>
  </si>
  <si>
    <t>Respect de la norme DCE par les nitrates en 2014</t>
  </si>
  <si>
    <t>état moyen : plus de 50 mg/l</t>
  </si>
  <si>
    <t>Respect de la norme DCE par les orthophosphates dans les cours d'eau en 2014</t>
  </si>
  <si>
    <t>Respect de la norme DCE par les orthophosphates en 2014</t>
  </si>
  <si>
    <t>Respect de la norme DCE par l'ammonium dans les cours d'eau en 2014</t>
  </si>
  <si>
    <t>Respect de la norme DCE par l'ammonium en 2014</t>
  </si>
  <si>
    <t>Respect de la norme DCE par la DBO5 dans les cours d'eau en 2014</t>
  </si>
  <si>
    <t>Respect de la norme DCE par la DBO en 2014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</si>
  <si>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> : conformément à la règle d’évaluation, le respect de la norme de qualité est examiné sur les analyses des trois dernières années disponibles, soit de 2012 à 2014.</t>
    </r>
  </si>
  <si>
    <r>
      <t>Sources</t>
    </r>
    <r>
      <rPr>
        <sz val="10"/>
        <rFont val="Arial"/>
        <family val="0"/>
      </rPr>
      <t xml:space="preserve"> : agences et offices de l'Eau, 2016. Traitements : SOeS, 2016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</si>
</sst>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0.0"/>
    <numFmt numFmtId="168" formatCode="0.000%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166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3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zoomScalePageLayoutView="0" workbookViewId="0" topLeftCell="A1">
      <selection activeCell="A58" sqref="A58"/>
    </sheetView>
  </sheetViews>
  <sheetFormatPr defaultColWidth="11.421875" defaultRowHeight="12.75"/>
  <cols>
    <col min="1" max="1" width="18.7109375" style="0" customWidth="1"/>
    <col min="2" max="3" width="10.7109375" style="0" customWidth="1"/>
    <col min="4" max="4" width="15.00390625" style="0" customWidth="1"/>
    <col min="5" max="5" width="16.28125" style="0" customWidth="1"/>
    <col min="6" max="9" width="15.00390625" style="0" customWidth="1"/>
  </cols>
  <sheetData>
    <row r="1" ht="15.75">
      <c r="A1" s="1" t="s">
        <v>23</v>
      </c>
    </row>
    <row r="2" ht="12.75">
      <c r="A2" s="4"/>
    </row>
    <row r="3" spans="1:9" ht="21.75" customHeight="1">
      <c r="A3" s="34"/>
      <c r="B3" s="28" t="s">
        <v>7</v>
      </c>
      <c r="C3" s="29"/>
      <c r="D3" s="30" t="s">
        <v>24</v>
      </c>
      <c r="E3" s="31"/>
      <c r="F3" s="31"/>
      <c r="G3" s="31"/>
      <c r="H3" s="32"/>
      <c r="I3" s="33"/>
    </row>
    <row r="4" spans="1:9" ht="21.75" customHeight="1">
      <c r="A4" s="34"/>
      <c r="B4" s="35"/>
      <c r="C4" s="36"/>
      <c r="D4" s="30" t="s">
        <v>8</v>
      </c>
      <c r="E4" s="31"/>
      <c r="F4" s="39"/>
      <c r="G4" s="40"/>
      <c r="H4" s="31" t="s">
        <v>9</v>
      </c>
      <c r="I4" s="41"/>
    </row>
    <row r="5" spans="1:9" ht="21.75" customHeight="1">
      <c r="A5" s="34"/>
      <c r="B5" s="37"/>
      <c r="C5" s="38"/>
      <c r="D5" s="28" t="s">
        <v>5</v>
      </c>
      <c r="E5" s="29"/>
      <c r="F5" s="28" t="s">
        <v>6</v>
      </c>
      <c r="G5" s="29"/>
      <c r="H5" s="28" t="s">
        <v>25</v>
      </c>
      <c r="I5" s="29"/>
    </row>
    <row r="6" spans="1:9" ht="21.75" customHeight="1">
      <c r="A6" s="34"/>
      <c r="B6" s="8" t="s">
        <v>0</v>
      </c>
      <c r="C6" s="8" t="s">
        <v>1</v>
      </c>
      <c r="D6" s="8" t="s">
        <v>0</v>
      </c>
      <c r="E6" s="8" t="s">
        <v>1</v>
      </c>
      <c r="F6" s="8" t="s">
        <v>0</v>
      </c>
      <c r="G6" s="8" t="s">
        <v>1</v>
      </c>
      <c r="H6" s="8" t="s">
        <v>0</v>
      </c>
      <c r="I6" s="8" t="s">
        <v>1</v>
      </c>
    </row>
    <row r="7" spans="1:9" ht="21.75" customHeight="1">
      <c r="A7" s="7" t="s">
        <v>2</v>
      </c>
      <c r="B7" s="14">
        <f>D7+F7+H7</f>
        <v>5826</v>
      </c>
      <c r="C7" s="15">
        <v>100</v>
      </c>
      <c r="D7" s="16">
        <v>1757</v>
      </c>
      <c r="E7" s="21">
        <f>D7/5826</f>
        <v>0.30157912804668724</v>
      </c>
      <c r="F7" s="16">
        <v>3787</v>
      </c>
      <c r="G7" s="21">
        <f>F7/5826</f>
        <v>0.6500171644352901</v>
      </c>
      <c r="H7" s="16">
        <v>282</v>
      </c>
      <c r="I7" s="21">
        <f>H7/5826</f>
        <v>0.04840370751802266</v>
      </c>
    </row>
    <row r="8" spans="1:9" ht="21.75" customHeight="1">
      <c r="A8" s="7" t="s">
        <v>3</v>
      </c>
      <c r="B8" s="14">
        <f>D8+F8+H8</f>
        <v>132</v>
      </c>
      <c r="C8" s="17">
        <v>100</v>
      </c>
      <c r="D8" s="18">
        <v>123</v>
      </c>
      <c r="E8" s="21">
        <f>D8/132</f>
        <v>0.9318181818181818</v>
      </c>
      <c r="F8" s="18">
        <v>9</v>
      </c>
      <c r="G8" s="21">
        <f>F8/132</f>
        <v>0.06818181818181818</v>
      </c>
      <c r="H8" s="18">
        <v>0</v>
      </c>
      <c r="I8" s="21">
        <f>H8/132</f>
        <v>0</v>
      </c>
    </row>
    <row r="9" spans="1:9" ht="21.75" customHeight="1">
      <c r="A9" s="9" t="s">
        <v>4</v>
      </c>
      <c r="B9" s="19">
        <f>B7+B8</f>
        <v>5958</v>
      </c>
      <c r="C9" s="20">
        <v>100</v>
      </c>
      <c r="D9" s="19">
        <f>D7+D8</f>
        <v>1880</v>
      </c>
      <c r="E9" s="22">
        <f>D9/5958</f>
        <v>0.31554212823094996</v>
      </c>
      <c r="F9" s="19">
        <f>F7+F8</f>
        <v>3796</v>
      </c>
      <c r="G9" s="22">
        <f>F9/5958</f>
        <v>0.6371265525344075</v>
      </c>
      <c r="H9" s="19">
        <f>H7+H8</f>
        <v>282</v>
      </c>
      <c r="I9" s="22">
        <f>H9/5958</f>
        <v>0.0473313192346425</v>
      </c>
    </row>
    <row r="10" spans="1:9" ht="12.75">
      <c r="A10" s="5"/>
      <c r="B10" s="6"/>
      <c r="C10" s="6"/>
      <c r="D10" s="6"/>
      <c r="E10" s="6"/>
      <c r="F10" s="6"/>
      <c r="G10" s="6"/>
      <c r="H10" s="6"/>
      <c r="I10" s="6"/>
    </row>
    <row r="11" spans="1:9" ht="24.75" customHeight="1">
      <c r="A11" s="26" t="s">
        <v>32</v>
      </c>
      <c r="B11" s="27"/>
      <c r="C11" s="27"/>
      <c r="D11" s="27"/>
      <c r="E11" s="27"/>
      <c r="F11" s="27"/>
      <c r="G11" s="27"/>
      <c r="H11" s="27"/>
      <c r="I11" s="27"/>
    </row>
    <row r="12" s="2" customFormat="1" ht="15.75" customHeight="1">
      <c r="A12" s="3" t="s">
        <v>33</v>
      </c>
    </row>
  </sheetData>
  <sheetProtection/>
  <mergeCells count="9">
    <mergeCell ref="A11:I11"/>
    <mergeCell ref="D5:E5"/>
    <mergeCell ref="H5:I5"/>
    <mergeCell ref="D3:I3"/>
    <mergeCell ref="A3:A6"/>
    <mergeCell ref="B3:C5"/>
    <mergeCell ref="F5:G5"/>
    <mergeCell ref="D4:G4"/>
    <mergeCell ref="H4:I4"/>
  </mergeCells>
  <printOptions/>
  <pageMargins left="0.7086614173228347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&amp;Cwww.statistiques.developpement-durable.gouv.fr  – L'Essentiel sur l'environnement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PageLayoutView="0" workbookViewId="0" topLeftCell="A1">
      <selection activeCell="A51" sqref="A51"/>
    </sheetView>
  </sheetViews>
  <sheetFormatPr defaultColWidth="11.421875" defaultRowHeight="12.75"/>
  <cols>
    <col min="1" max="1" width="18.57421875" style="0" customWidth="1"/>
    <col min="2" max="2" width="8.00390625" style="0" customWidth="1"/>
    <col min="3" max="3" width="8.57421875" style="0" customWidth="1"/>
    <col min="4" max="13" width="9.7109375" style="0" customWidth="1"/>
  </cols>
  <sheetData>
    <row r="1" ht="15.75">
      <c r="A1" s="1" t="s">
        <v>26</v>
      </c>
    </row>
    <row r="2" ht="12.75">
      <c r="A2" s="4"/>
    </row>
    <row r="3" spans="1:13" ht="12.75" customHeight="1">
      <c r="A3" s="34"/>
      <c r="B3" s="28" t="s">
        <v>7</v>
      </c>
      <c r="C3" s="29"/>
      <c r="D3" s="30" t="s">
        <v>27</v>
      </c>
      <c r="E3" s="31"/>
      <c r="F3" s="31"/>
      <c r="G3" s="31"/>
      <c r="H3" s="32"/>
      <c r="I3" s="32"/>
      <c r="J3" s="44"/>
      <c r="K3" s="44"/>
      <c r="L3" s="44"/>
      <c r="M3" s="45"/>
    </row>
    <row r="4" spans="1:13" ht="12.75" customHeight="1">
      <c r="A4" s="34"/>
      <c r="B4" s="35"/>
      <c r="C4" s="36"/>
      <c r="D4" s="30" t="s">
        <v>8</v>
      </c>
      <c r="E4" s="31"/>
      <c r="F4" s="39"/>
      <c r="G4" s="40"/>
      <c r="H4" s="30" t="s">
        <v>9</v>
      </c>
      <c r="I4" s="31"/>
      <c r="J4" s="39"/>
      <c r="K4" s="39"/>
      <c r="L4" s="44"/>
      <c r="M4" s="45"/>
    </row>
    <row r="5" spans="1:13" s="11" customFormat="1" ht="24.75" customHeight="1">
      <c r="A5" s="34"/>
      <c r="B5" s="37"/>
      <c r="C5" s="38"/>
      <c r="D5" s="28" t="s">
        <v>10</v>
      </c>
      <c r="E5" s="29"/>
      <c r="F5" s="28" t="s">
        <v>15</v>
      </c>
      <c r="G5" s="29"/>
      <c r="H5" s="28" t="s">
        <v>17</v>
      </c>
      <c r="I5" s="29"/>
      <c r="J5" s="28" t="s">
        <v>16</v>
      </c>
      <c r="K5" s="29"/>
      <c r="L5" s="28" t="s">
        <v>11</v>
      </c>
      <c r="M5" s="29"/>
    </row>
    <row r="6" spans="1:13" ht="12.75" customHeight="1">
      <c r="A6" s="34"/>
      <c r="B6" s="8" t="s">
        <v>0</v>
      </c>
      <c r="C6" s="8" t="s">
        <v>1</v>
      </c>
      <c r="D6" s="8" t="s">
        <v>0</v>
      </c>
      <c r="E6" s="8" t="s">
        <v>1</v>
      </c>
      <c r="F6" s="8" t="s">
        <v>0</v>
      </c>
      <c r="G6" s="8" t="s">
        <v>1</v>
      </c>
      <c r="H6" s="8" t="s">
        <v>0</v>
      </c>
      <c r="I6" s="8" t="s">
        <v>1</v>
      </c>
      <c r="J6" s="8" t="s">
        <v>0</v>
      </c>
      <c r="K6" s="8" t="s">
        <v>1</v>
      </c>
      <c r="L6" s="8" t="s">
        <v>0</v>
      </c>
      <c r="M6" s="8" t="s">
        <v>1</v>
      </c>
    </row>
    <row r="7" spans="1:14" ht="21.75" customHeight="1">
      <c r="A7" s="7" t="s">
        <v>2</v>
      </c>
      <c r="B7" s="15">
        <f>D7+F7+H7+J7+L7</f>
        <v>5825</v>
      </c>
      <c r="C7" s="25">
        <f>E7+G7+I7+K7+M7</f>
        <v>0.9999999999999999</v>
      </c>
      <c r="D7" s="15">
        <v>1764</v>
      </c>
      <c r="E7" s="25">
        <f>D7/5825</f>
        <v>0.30283261802575107</v>
      </c>
      <c r="F7" s="15">
        <v>3215</v>
      </c>
      <c r="G7" s="25">
        <f>F7/5825</f>
        <v>0.551931330472103</v>
      </c>
      <c r="H7" s="15">
        <v>539</v>
      </c>
      <c r="I7" s="25">
        <f>H7/5825</f>
        <v>0.09253218884120172</v>
      </c>
      <c r="J7" s="15">
        <v>206</v>
      </c>
      <c r="K7" s="25">
        <f>J7/5825</f>
        <v>0.03536480686695279</v>
      </c>
      <c r="L7" s="15">
        <v>101</v>
      </c>
      <c r="M7" s="25">
        <f>L7/5825</f>
        <v>0.017339055793991417</v>
      </c>
      <c r="N7" s="12"/>
    </row>
    <row r="8" spans="1:13" ht="21.75" customHeight="1">
      <c r="A8" s="7" t="s">
        <v>3</v>
      </c>
      <c r="B8" s="15">
        <f>D8+F8+H8+J8+L8</f>
        <v>105</v>
      </c>
      <c r="C8" s="25">
        <f>E8+G8+I8+K8+M8</f>
        <v>1</v>
      </c>
      <c r="D8" s="23">
        <v>53</v>
      </c>
      <c r="E8" s="25">
        <f>D8/105</f>
        <v>0.5047619047619047</v>
      </c>
      <c r="F8" s="23">
        <v>38</v>
      </c>
      <c r="G8" s="25">
        <f>F8/105</f>
        <v>0.3619047619047619</v>
      </c>
      <c r="H8" s="23">
        <v>7</v>
      </c>
      <c r="I8" s="25">
        <f>H8/105</f>
        <v>0.06666666666666667</v>
      </c>
      <c r="J8" s="23">
        <v>5</v>
      </c>
      <c r="K8" s="25">
        <f>J8/105</f>
        <v>0.047619047619047616</v>
      </c>
      <c r="L8" s="23">
        <v>2</v>
      </c>
      <c r="M8" s="25">
        <f>L8/105</f>
        <v>0.01904761904761905</v>
      </c>
    </row>
    <row r="9" spans="1:13" s="4" customFormat="1" ht="21.75" customHeight="1">
      <c r="A9" s="9" t="s">
        <v>4</v>
      </c>
      <c r="B9" s="20">
        <f>B7+B8</f>
        <v>5930</v>
      </c>
      <c r="C9" s="22">
        <f>E9+G9+I9+K9+M9</f>
        <v>0.9999999999999999</v>
      </c>
      <c r="D9" s="20">
        <f>D7+D8</f>
        <v>1817</v>
      </c>
      <c r="E9" s="22">
        <f>D9/5930</f>
        <v>0.3064080944350759</v>
      </c>
      <c r="F9" s="20">
        <f>F7+F8</f>
        <v>3253</v>
      </c>
      <c r="G9" s="22">
        <f>F9/5930</f>
        <v>0.548566610455312</v>
      </c>
      <c r="H9" s="20">
        <f>H7+H8</f>
        <v>546</v>
      </c>
      <c r="I9" s="22">
        <f>H9/5930</f>
        <v>0.09207419898819562</v>
      </c>
      <c r="J9" s="20">
        <f>J7+J8</f>
        <v>211</v>
      </c>
      <c r="K9" s="22">
        <f>J9/5930</f>
        <v>0.03558178752107926</v>
      </c>
      <c r="L9" s="20">
        <f>L7+L8</f>
        <v>103</v>
      </c>
      <c r="M9" s="22">
        <f>L9/5930</f>
        <v>0.01736930860033727</v>
      </c>
    </row>
    <row r="10" spans="1:13" ht="7.5" customHeight="1">
      <c r="A10" s="5"/>
      <c r="B10" s="6"/>
      <c r="C10" s="6"/>
      <c r="D10" s="6"/>
      <c r="E10" s="6"/>
      <c r="F10" s="6"/>
      <c r="G10" s="6"/>
      <c r="H10" s="6"/>
      <c r="I10" s="10"/>
      <c r="J10" s="6"/>
      <c r="K10" s="6"/>
      <c r="L10" s="6"/>
      <c r="M10" s="6"/>
    </row>
    <row r="11" spans="1:13" ht="24.75" customHeight="1">
      <c r="A11" s="42" t="s">
        <v>32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9" s="2" customFormat="1" ht="15.75" customHeight="1">
      <c r="A12" s="3" t="s">
        <v>33</v>
      </c>
      <c r="I12" s="13"/>
    </row>
    <row r="14" ht="15.75">
      <c r="A14" s="1" t="s">
        <v>28</v>
      </c>
    </row>
    <row r="15" ht="12.75">
      <c r="A15" s="4"/>
    </row>
    <row r="16" spans="1:13" ht="12.75">
      <c r="A16" s="34"/>
      <c r="B16" s="28" t="s">
        <v>7</v>
      </c>
      <c r="C16" s="29"/>
      <c r="D16" s="30" t="s">
        <v>29</v>
      </c>
      <c r="E16" s="44"/>
      <c r="F16" s="44"/>
      <c r="G16" s="44"/>
      <c r="H16" s="44"/>
      <c r="I16" s="44"/>
      <c r="J16" s="44"/>
      <c r="K16" s="44"/>
      <c r="L16" s="44"/>
      <c r="M16" s="45"/>
    </row>
    <row r="17" spans="1:13" ht="12.75">
      <c r="A17" s="34"/>
      <c r="B17" s="35"/>
      <c r="C17" s="36"/>
      <c r="D17" s="30" t="s">
        <v>8</v>
      </c>
      <c r="E17" s="46"/>
      <c r="F17" s="46"/>
      <c r="G17" s="47"/>
      <c r="H17" s="30" t="s">
        <v>9</v>
      </c>
      <c r="I17" s="44"/>
      <c r="J17" s="44"/>
      <c r="K17" s="44"/>
      <c r="L17" s="44"/>
      <c r="M17" s="45"/>
    </row>
    <row r="18" spans="1:13" ht="25.5" customHeight="1">
      <c r="A18" s="34"/>
      <c r="B18" s="37"/>
      <c r="C18" s="38"/>
      <c r="D18" s="28" t="s">
        <v>10</v>
      </c>
      <c r="E18" s="29"/>
      <c r="F18" s="28" t="s">
        <v>15</v>
      </c>
      <c r="G18" s="29"/>
      <c r="H18" s="28" t="s">
        <v>18</v>
      </c>
      <c r="I18" s="29"/>
      <c r="J18" s="28" t="s">
        <v>19</v>
      </c>
      <c r="K18" s="29"/>
      <c r="L18" s="28" t="s">
        <v>12</v>
      </c>
      <c r="M18" s="29"/>
    </row>
    <row r="19" spans="1:13" ht="12.75">
      <c r="A19" s="34"/>
      <c r="B19" s="8" t="s">
        <v>0</v>
      </c>
      <c r="C19" s="8" t="s">
        <v>1</v>
      </c>
      <c r="D19" s="8" t="s">
        <v>0</v>
      </c>
      <c r="E19" s="8" t="s">
        <v>1</v>
      </c>
      <c r="F19" s="8" t="s">
        <v>0</v>
      </c>
      <c r="G19" s="8" t="s">
        <v>1</v>
      </c>
      <c r="H19" s="8" t="s">
        <v>0</v>
      </c>
      <c r="I19" s="8" t="s">
        <v>1</v>
      </c>
      <c r="J19" s="8" t="s">
        <v>0</v>
      </c>
      <c r="K19" s="8" t="s">
        <v>1</v>
      </c>
      <c r="L19" s="8" t="s">
        <v>0</v>
      </c>
      <c r="M19" s="8" t="s">
        <v>1</v>
      </c>
    </row>
    <row r="20" spans="1:14" ht="21.75" customHeight="1">
      <c r="A20" s="7" t="s">
        <v>2</v>
      </c>
      <c r="B20" s="15">
        <f>D20+F20+H20+J20+L20</f>
        <v>5827</v>
      </c>
      <c r="C20" s="25">
        <f>E20+G20+I20+K20+M20</f>
        <v>1</v>
      </c>
      <c r="D20" s="15">
        <v>3030</v>
      </c>
      <c r="E20" s="25">
        <f>D20/5827</f>
        <v>0.519993135404153</v>
      </c>
      <c r="F20" s="15">
        <v>2276</v>
      </c>
      <c r="G20" s="25">
        <f>F20/5827</f>
        <v>0.3905955036897203</v>
      </c>
      <c r="H20" s="15">
        <v>375</v>
      </c>
      <c r="I20" s="25">
        <f>H20/5827</f>
        <v>0.06435558606487043</v>
      </c>
      <c r="J20" s="15">
        <v>96</v>
      </c>
      <c r="K20" s="25">
        <f>J20/5827</f>
        <v>0.01647503003260683</v>
      </c>
      <c r="L20" s="15">
        <v>50</v>
      </c>
      <c r="M20" s="25">
        <f>L20/5827</f>
        <v>0.00858074480864939</v>
      </c>
      <c r="N20" s="12"/>
    </row>
    <row r="21" spans="1:13" ht="21.75" customHeight="1">
      <c r="A21" s="7" t="s">
        <v>3</v>
      </c>
      <c r="B21" s="15">
        <f>D21+F21+H21+J21+L21</f>
        <v>105</v>
      </c>
      <c r="C21" s="25">
        <f>E21+G21+I21</f>
        <v>1</v>
      </c>
      <c r="D21" s="24">
        <v>96</v>
      </c>
      <c r="E21" s="25">
        <f>D21/105</f>
        <v>0.9142857142857143</v>
      </c>
      <c r="F21" s="24">
        <v>7</v>
      </c>
      <c r="G21" s="25">
        <f>F21/105</f>
        <v>0.06666666666666667</v>
      </c>
      <c r="H21" s="24">
        <v>2</v>
      </c>
      <c r="I21" s="25">
        <f>H21/105</f>
        <v>0.01904761904761905</v>
      </c>
      <c r="J21" s="15">
        <v>0</v>
      </c>
      <c r="K21" s="25">
        <f>J21/105</f>
        <v>0</v>
      </c>
      <c r="L21" s="15">
        <v>0</v>
      </c>
      <c r="M21" s="25">
        <f>L21/105</f>
        <v>0</v>
      </c>
    </row>
    <row r="22" spans="1:13" s="4" customFormat="1" ht="21.75" customHeight="1">
      <c r="A22" s="9" t="s">
        <v>4</v>
      </c>
      <c r="B22" s="20">
        <f>B20+B21</f>
        <v>5932</v>
      </c>
      <c r="C22" s="22">
        <f>E22+G22+I22+K22+M22</f>
        <v>1</v>
      </c>
      <c r="D22" s="20">
        <f>D20+D21</f>
        <v>3126</v>
      </c>
      <c r="E22" s="22">
        <f>D22/5932</f>
        <v>0.5269723533378288</v>
      </c>
      <c r="F22" s="20">
        <f>F20+F21</f>
        <v>2283</v>
      </c>
      <c r="G22" s="22">
        <f>F22/5932</f>
        <v>0.3848617666891436</v>
      </c>
      <c r="H22" s="20">
        <f>H20+H21</f>
        <v>377</v>
      </c>
      <c r="I22" s="22">
        <f>H22/5932</f>
        <v>0.06355360755225893</v>
      </c>
      <c r="J22" s="20">
        <f>J20+J21</f>
        <v>96</v>
      </c>
      <c r="K22" s="22">
        <f>J22/5932</f>
        <v>0.016183412002697236</v>
      </c>
      <c r="L22" s="20">
        <f>L20+L21</f>
        <v>50</v>
      </c>
      <c r="M22" s="22">
        <f>L22/5932</f>
        <v>0.008428860418071477</v>
      </c>
    </row>
    <row r="23" spans="1:13" ht="6.75" customHeight="1">
      <c r="A23" s="5"/>
      <c r="B23" s="6"/>
      <c r="C23" s="6"/>
      <c r="D23" s="6"/>
      <c r="E23" s="10"/>
      <c r="F23" s="6"/>
      <c r="G23" s="6"/>
      <c r="H23" s="6"/>
      <c r="I23" s="10"/>
      <c r="J23" s="6"/>
      <c r="K23" s="6"/>
      <c r="L23" s="6"/>
      <c r="M23" s="6"/>
    </row>
    <row r="24" spans="1:13" ht="24.75" customHeight="1">
      <c r="A24" s="42" t="s">
        <v>32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9" ht="12.75">
      <c r="A25" s="3" t="s">
        <v>33</v>
      </c>
      <c r="B25" s="2"/>
      <c r="C25" s="2"/>
      <c r="D25" s="2"/>
      <c r="E25" s="2"/>
      <c r="F25" s="2"/>
      <c r="G25" s="2"/>
      <c r="H25" s="2"/>
      <c r="I25" s="12"/>
    </row>
    <row r="27" ht="15.75">
      <c r="A27" s="1" t="s">
        <v>30</v>
      </c>
    </row>
    <row r="28" ht="12.75">
      <c r="A28" s="4"/>
    </row>
    <row r="29" spans="1:13" ht="12.75">
      <c r="A29" s="34"/>
      <c r="B29" s="28" t="s">
        <v>7</v>
      </c>
      <c r="C29" s="29"/>
      <c r="D29" s="30" t="s">
        <v>31</v>
      </c>
      <c r="E29" s="31"/>
      <c r="F29" s="31"/>
      <c r="G29" s="31"/>
      <c r="H29" s="32"/>
      <c r="I29" s="32"/>
      <c r="J29" s="44"/>
      <c r="K29" s="44"/>
      <c r="L29" s="44"/>
      <c r="M29" s="45"/>
    </row>
    <row r="30" spans="1:13" ht="25.5" customHeight="1">
      <c r="A30" s="34"/>
      <c r="B30" s="35"/>
      <c r="C30" s="36"/>
      <c r="D30" s="30" t="s">
        <v>8</v>
      </c>
      <c r="E30" s="31"/>
      <c r="F30" s="39"/>
      <c r="G30" s="40"/>
      <c r="H30" s="30" t="s">
        <v>9</v>
      </c>
      <c r="I30" s="31"/>
      <c r="J30" s="39"/>
      <c r="K30" s="39"/>
      <c r="L30" s="39"/>
      <c r="M30" s="40"/>
    </row>
    <row r="31" spans="1:13" ht="12.75">
      <c r="A31" s="34"/>
      <c r="B31" s="37"/>
      <c r="C31" s="38"/>
      <c r="D31" s="28" t="s">
        <v>13</v>
      </c>
      <c r="E31" s="29"/>
      <c r="F31" s="28" t="s">
        <v>20</v>
      </c>
      <c r="G31" s="29"/>
      <c r="H31" s="28" t="s">
        <v>21</v>
      </c>
      <c r="I31" s="29"/>
      <c r="J31" s="48" t="s">
        <v>22</v>
      </c>
      <c r="K31" s="49"/>
      <c r="L31" s="28" t="s">
        <v>14</v>
      </c>
      <c r="M31" s="29"/>
    </row>
    <row r="32" spans="1:14" ht="21.75" customHeight="1">
      <c r="A32" s="34"/>
      <c r="B32" s="8" t="s">
        <v>0</v>
      </c>
      <c r="C32" s="8" t="s">
        <v>1</v>
      </c>
      <c r="D32" s="8" t="s">
        <v>0</v>
      </c>
      <c r="E32" s="8" t="s">
        <v>1</v>
      </c>
      <c r="F32" s="8" t="s">
        <v>0</v>
      </c>
      <c r="G32" s="8" t="s">
        <v>1</v>
      </c>
      <c r="H32" s="8" t="s">
        <v>0</v>
      </c>
      <c r="I32" s="8" t="s">
        <v>1</v>
      </c>
      <c r="J32" s="8" t="s">
        <v>0</v>
      </c>
      <c r="K32" s="8" t="s">
        <v>1</v>
      </c>
      <c r="L32" s="8" t="s">
        <v>0</v>
      </c>
      <c r="M32" s="8" t="s">
        <v>1</v>
      </c>
      <c r="N32" s="12"/>
    </row>
    <row r="33" spans="1:13" ht="21.75" customHeight="1">
      <c r="A33" s="7" t="s">
        <v>2</v>
      </c>
      <c r="B33" s="15">
        <f>D33+F33+H33+J33+L33</f>
        <v>5824</v>
      </c>
      <c r="C33" s="25">
        <f>E33+G33+I33+K33+M33</f>
        <v>0.9999999999999999</v>
      </c>
      <c r="D33" s="15">
        <v>4422</v>
      </c>
      <c r="E33" s="25">
        <f>D33/5824</f>
        <v>0.759271978021978</v>
      </c>
      <c r="F33" s="15">
        <v>1265</v>
      </c>
      <c r="G33" s="25">
        <f>F33/5824</f>
        <v>0.21720467032967034</v>
      </c>
      <c r="H33" s="15">
        <v>103</v>
      </c>
      <c r="I33" s="25">
        <f>H33/5824</f>
        <v>0.01768543956043956</v>
      </c>
      <c r="J33" s="15">
        <v>26</v>
      </c>
      <c r="K33" s="25">
        <f>J33/5824</f>
        <v>0.004464285714285714</v>
      </c>
      <c r="L33" s="15">
        <v>8</v>
      </c>
      <c r="M33" s="25">
        <f>L33/5824</f>
        <v>0.0013736263736263737</v>
      </c>
    </row>
    <row r="34" spans="1:13" s="4" customFormat="1" ht="21.75" customHeight="1">
      <c r="A34" s="7" t="s">
        <v>3</v>
      </c>
      <c r="B34" s="15">
        <f>D34+F34+H34+J34+L34</f>
        <v>98</v>
      </c>
      <c r="C34" s="25">
        <f>E34+G34+I34+K34+M34</f>
        <v>1</v>
      </c>
      <c r="D34" s="24">
        <v>69</v>
      </c>
      <c r="E34" s="25">
        <f>D34/98</f>
        <v>0.7040816326530612</v>
      </c>
      <c r="F34" s="24">
        <v>9</v>
      </c>
      <c r="G34" s="25">
        <f>F34/98</f>
        <v>0.09183673469387756</v>
      </c>
      <c r="H34" s="24">
        <v>7</v>
      </c>
      <c r="I34" s="25">
        <f>H34/98</f>
        <v>0.07142857142857142</v>
      </c>
      <c r="J34" s="24">
        <v>9</v>
      </c>
      <c r="K34" s="25">
        <f>J34/98</f>
        <v>0.09183673469387756</v>
      </c>
      <c r="L34" s="24">
        <v>4</v>
      </c>
      <c r="M34" s="25">
        <f>L34/98</f>
        <v>0.04081632653061224</v>
      </c>
    </row>
    <row r="35" spans="1:13" ht="21.75" customHeight="1">
      <c r="A35" s="9" t="s">
        <v>4</v>
      </c>
      <c r="B35" s="20">
        <f>B33+B34</f>
        <v>5922</v>
      </c>
      <c r="C35" s="22">
        <f>E35+G35+I35+K35+M35</f>
        <v>1</v>
      </c>
      <c r="D35" s="20">
        <f>D33+D34</f>
        <v>4491</v>
      </c>
      <c r="E35" s="22">
        <f>D35/5922</f>
        <v>0.7583586626139818</v>
      </c>
      <c r="F35" s="20">
        <f>F33+F34</f>
        <v>1274</v>
      </c>
      <c r="G35" s="22">
        <f>F35/5922</f>
        <v>0.21513002364066194</v>
      </c>
      <c r="H35" s="20">
        <f>H33+H34</f>
        <v>110</v>
      </c>
      <c r="I35" s="22">
        <f>H35/5922</f>
        <v>0.018574805808848363</v>
      </c>
      <c r="J35" s="20">
        <f>J33+J34</f>
        <v>35</v>
      </c>
      <c r="K35" s="22">
        <f>J35/5922</f>
        <v>0.00591016548463357</v>
      </c>
      <c r="L35" s="20">
        <f>L33+L34</f>
        <v>12</v>
      </c>
      <c r="M35" s="22">
        <f>L35/5922</f>
        <v>0.002026342451874367</v>
      </c>
    </row>
    <row r="36" spans="1:13" ht="12.75">
      <c r="A36" s="5"/>
      <c r="B36" s="6"/>
      <c r="C36" s="6"/>
      <c r="D36" s="6"/>
      <c r="E36" s="6"/>
      <c r="F36" s="6"/>
      <c r="G36" s="6"/>
      <c r="H36" s="6"/>
      <c r="I36" s="10"/>
      <c r="J36" s="6"/>
      <c r="K36" s="6"/>
      <c r="L36" s="6"/>
      <c r="M36" s="6"/>
    </row>
    <row r="37" spans="1:13" ht="24.75" customHeight="1">
      <c r="A37" s="42" t="s">
        <v>32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9" ht="12.75">
      <c r="A38" s="3" t="s">
        <v>33</v>
      </c>
      <c r="B38" s="2"/>
      <c r="C38" s="2"/>
      <c r="D38" s="2"/>
      <c r="E38" s="2"/>
      <c r="F38" s="2"/>
      <c r="G38" s="2"/>
      <c r="H38" s="2"/>
      <c r="I38" s="13"/>
    </row>
    <row r="39" ht="12.75">
      <c r="I39" s="12"/>
    </row>
  </sheetData>
  <sheetProtection/>
  <mergeCells count="33">
    <mergeCell ref="A37:M37"/>
    <mergeCell ref="H18:I18"/>
    <mergeCell ref="H31:I31"/>
    <mergeCell ref="D29:M29"/>
    <mergeCell ref="A16:A19"/>
    <mergeCell ref="D16:M16"/>
    <mergeCell ref="H17:M17"/>
    <mergeCell ref="J31:K31"/>
    <mergeCell ref="L31:M31"/>
    <mergeCell ref="A29:A32"/>
    <mergeCell ref="B29:C31"/>
    <mergeCell ref="D30:G30"/>
    <mergeCell ref="D31:E31"/>
    <mergeCell ref="F31:G31"/>
    <mergeCell ref="B16:C18"/>
    <mergeCell ref="D17:G17"/>
    <mergeCell ref="A24:M24"/>
    <mergeCell ref="H4:M4"/>
    <mergeCell ref="D5:E5"/>
    <mergeCell ref="H5:I5"/>
    <mergeCell ref="H30:M30"/>
    <mergeCell ref="J18:K18"/>
    <mergeCell ref="L18:M18"/>
    <mergeCell ref="D18:E18"/>
    <mergeCell ref="F18:G18"/>
    <mergeCell ref="A11:M11"/>
    <mergeCell ref="A3:A6"/>
    <mergeCell ref="B3:C5"/>
    <mergeCell ref="F5:G5"/>
    <mergeCell ref="D4:G4"/>
    <mergeCell ref="D3:M3"/>
    <mergeCell ref="J5:K5"/>
    <mergeCell ref="L5:M5"/>
  </mergeCells>
  <printOptions/>
  <pageMargins left="0.5118110236220472" right="0.5511811023622047" top="0.7874015748031497" bottom="0.7874015748031497" header="0.5118110236220472" footer="0.31496062992125984"/>
  <pageSetup fitToHeight="1" fitToWidth="1" horizontalDpi="600" verticalDpi="600" orientation="landscape" paperSize="9" scale="76" r:id="rId1"/>
  <headerFooter alignWithMargins="0">
    <oddFooter>&amp;Cwww.statistiques.developpement-durable.gouv.fr  – L'Essentiel sur l'environnement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Respect de la norme DCE par les nitrates dans les cours d'eau en 2014</dc:title>
  <dc:subject>L'essentiel sur...l'environnement</dc:subject>
  <dc:creator>SOeS</dc:creator>
  <cp:keywords/>
  <dc:description/>
  <cp:lastModifiedBy>MEDDE</cp:lastModifiedBy>
  <cp:lastPrinted>2016-10-17T09:58:23Z</cp:lastPrinted>
  <dcterms:created xsi:type="dcterms:W3CDTF">2009-09-16T13:38:43Z</dcterms:created>
  <dcterms:modified xsi:type="dcterms:W3CDTF">2016-12-27T09:27:45Z</dcterms:modified>
  <cp:category/>
  <cp:version/>
  <cp:contentType/>
  <cp:contentStatus/>
</cp:coreProperties>
</file>