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4745" windowHeight="9405" activeTab="1"/>
  </bookViews>
  <sheets>
    <sheet name="Données" sheetId="1" r:id="rId1"/>
    <sheet name="Graphique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<sst xmlns="http://schemas.openxmlformats.org/spreadsheetml/2006/main" count="123" uniqueCount="60">
  <si>
    <t>Total hors UTCF</t>
  </si>
  <si>
    <t>UE-27</t>
  </si>
  <si>
    <t>UE-15</t>
  </si>
  <si>
    <t>France</t>
  </si>
  <si>
    <t>En indice base 100 en 1990</t>
  </si>
  <si>
    <t>Industrie manufacturière</t>
  </si>
  <si>
    <t>Objectif France</t>
  </si>
  <si>
    <t>Objectif UE-15</t>
  </si>
  <si>
    <t>UE-28</t>
  </si>
  <si>
    <t>Objectif UE-27</t>
  </si>
  <si>
    <r>
      <t>Note</t>
    </r>
    <r>
      <rPr>
        <sz val="10"/>
        <rFont val="Arial"/>
        <family val="2"/>
      </rPr>
      <t xml:space="preserve"> : Émissions totales hors utilisation des terres, leurs changements et la forêt. Les émissions du trafic maritime et aérien international sont exclues.</t>
    </r>
  </si>
  <si>
    <r>
      <t xml:space="preserve">Champ </t>
    </r>
    <r>
      <rPr>
        <sz val="10"/>
        <rFont val="Arial"/>
        <family val="2"/>
      </rPr>
      <t>: Métropole et outre-mer périmètre Kyoto  (Guadeloupe, St-Barthélémy, St-Martin, Martinique, Guyane, La Réunion).</t>
    </r>
  </si>
  <si>
    <r>
      <t xml:space="preserve">Note </t>
    </r>
    <r>
      <rPr>
        <sz val="10"/>
        <rFont val="Arial"/>
        <family val="2"/>
      </rPr>
      <t>: l'année 1990 est la valeur de référence dans le cadre du protocole de Kyoto</t>
    </r>
  </si>
  <si>
    <r>
      <t>4</t>
    </r>
    <r>
      <rPr>
        <sz val="10"/>
        <rFont val="Arial"/>
        <family val="2"/>
      </rPr>
      <t xml:space="preserve"> Hors incinération des déchets avec récupération d'énergie.</t>
    </r>
  </si>
  <si>
    <r>
      <t>2</t>
    </r>
    <r>
      <rPr>
        <sz val="10"/>
        <rFont val="Arial"/>
        <family val="2"/>
      </rPr>
      <t xml:space="preserve"> Trafic domestique uniquement.</t>
    </r>
  </si>
  <si>
    <r>
      <t>1</t>
    </r>
    <r>
      <rPr>
        <sz val="10"/>
        <rFont val="Arial"/>
        <family val="2"/>
      </rPr>
      <t xml:space="preserve"> Format "Plan Climat" en France-Kyoto.</t>
    </r>
  </si>
  <si>
    <r>
      <t>3</t>
    </r>
    <r>
      <rPr>
        <sz val="10"/>
        <rFont val="Arial"/>
        <family val="2"/>
      </rPr>
      <t xml:space="preserve"> Y compris l'incinération des déchets avec récupération d'énergie.</t>
    </r>
  </si>
  <si>
    <r>
      <t>En millions de tonnes équivalent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(Mteq CO</t>
    </r>
    <r>
      <rPr>
        <sz val="8"/>
        <rFont val="Arial"/>
        <family val="2"/>
      </rPr>
      <t>2)</t>
    </r>
  </si>
  <si>
    <r>
      <t xml:space="preserve">Définition : 
</t>
    </r>
    <r>
      <rPr>
        <sz val="10"/>
        <rFont val="Arial"/>
        <family val="2"/>
      </rPr>
      <t xml:space="preserve">Les émissions de six principaux GES sur le territoire national selon la méthodologie de la Convention cadre des Nations unies sur les changements climatiques (CCNUCC) : CO2, CH4, N2O, PFC, HFC, SF6. </t>
    </r>
    <r>
      <rPr>
        <b/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Tonnes d'équivalent CO</t>
    </r>
    <r>
      <rPr>
        <u val="single"/>
        <sz val="8"/>
        <rFont val="Arial"/>
        <family val="2"/>
      </rPr>
      <t xml:space="preserve">2 </t>
    </r>
    <r>
      <rPr>
        <sz val="10"/>
        <rFont val="Arial"/>
        <family val="2"/>
      </rPr>
      <t>: Pour exprimer les émissions de gaz à effet de serre en tonnes d’équivalent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on pondère les émissions de chaque gaz par un coefficient tenant compte de son pouvoir de réchauffement comparé à celui du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 Ce coefficient est de 1 pour le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de 21 pour le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de 310 pour le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de 23 900 pour le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, de 140 à 11 700 pour les HFC et de 2 100 à 9 200 pour les PFC.</t>
    </r>
  </si>
  <si>
    <r>
      <t>Source</t>
    </r>
    <r>
      <rPr>
        <sz val="10"/>
        <rFont val="Arial"/>
        <family val="2"/>
      </rPr>
      <t xml:space="preserve"> : Citepa, format "plan climat" juin 2015, et Agence européenne pour l'environnement 2014</t>
    </r>
  </si>
  <si>
    <t>e: estimation</t>
  </si>
  <si>
    <t>2014 : valeur estimée</t>
  </si>
  <si>
    <t>Émissions</t>
  </si>
  <si>
    <r>
      <t xml:space="preserve">Émissions en France </t>
    </r>
    <r>
      <rPr>
        <b/>
        <vertAlign val="superscript"/>
        <sz val="10"/>
        <rFont val="Arial"/>
        <family val="2"/>
      </rPr>
      <t>1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</si>
  <si>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</si>
  <si>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</si>
  <si>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</si>
  <si>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</si>
  <si>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</si>
  <si>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</si>
  <si>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</si>
  <si>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</si>
  <si>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</si>
  <si>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</si>
  <si>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</si>
  <si>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</si>
  <si>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</si>
  <si>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</si>
  <si>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</si>
  <si>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</si>
  <si>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</si>
  <si>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</si>
  <si>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</si>
  <si>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</si>
  <si>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</si>
  <si>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</si>
  <si>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</si>
  <si>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</si>
  <si>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</si>
  <si>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Transports</t>
  </si>
  <si>
    <t>Résidentiel Tertiaire Institutionnel et commercial</t>
  </si>
  <si>
    <t>Industrie de l'énergie</t>
  </si>
  <si>
    <t>Agriculture/ sylviculture</t>
  </si>
  <si>
    <t>Traitement des déchets</t>
  </si>
  <si>
    <t xml:space="preserve">Résidentiel Tertiaire </t>
  </si>
  <si>
    <t>Agriculture</t>
  </si>
  <si>
    <r>
      <t>Source</t>
    </r>
    <r>
      <rPr>
        <sz val="10"/>
        <rFont val="Arial"/>
        <family val="2"/>
      </rPr>
      <t xml:space="preserve"> : Citepa, inventaire format Plan climat, mai 2016</t>
    </r>
  </si>
  <si>
    <t>2016p</t>
  </si>
  <si>
    <t xml:space="preserve">Enjeu 1 : Changement climatique </t>
  </si>
  <si>
    <t>Indicateur E1.1 : Émissions de gaz à effet de serre sur le territoire : évolution depuis 1990 du total et par secteurs économiques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</si>
</sst>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#,##0.0000"/>
    <numFmt numFmtId="168" formatCode="0.00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name val="DaxOT-Regular"/>
      <family val="3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vertAlign val="subscript"/>
      <sz val="10"/>
      <color indexed="8"/>
      <name val="Arial"/>
      <family val="0"/>
    </font>
    <font>
      <b/>
      <sz val="10"/>
      <color indexed="8"/>
      <name val="Arial"/>
      <family val="0"/>
    </font>
    <font>
      <sz val="5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0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6" borderId="0" applyBorder="0" applyAlignment="0">
      <protection/>
    </xf>
    <xf numFmtId="0" fontId="4" fillId="6" borderId="0" applyBorder="0">
      <alignment horizontal="right" vertical="center"/>
      <protection/>
    </xf>
    <xf numFmtId="4" fontId="4" fillId="4" borderId="0" applyBorder="0">
      <alignment horizontal="right" vertical="center"/>
      <protection/>
    </xf>
    <xf numFmtId="4" fontId="4" fillId="4" borderId="0" applyBorder="0">
      <alignment horizontal="right" vertical="center"/>
      <protection/>
    </xf>
    <xf numFmtId="0" fontId="5" fillId="4" borderId="1">
      <alignment horizontal="right" vertical="center"/>
      <protection/>
    </xf>
    <xf numFmtId="0" fontId="6" fillId="4" borderId="1">
      <alignment horizontal="right" vertical="center"/>
      <protection/>
    </xf>
    <xf numFmtId="0" fontId="5" fillId="7" borderId="1">
      <alignment horizontal="right" vertical="center"/>
      <protection/>
    </xf>
    <xf numFmtId="0" fontId="5" fillId="7" borderId="1">
      <alignment horizontal="right" vertical="center"/>
      <protection/>
    </xf>
    <xf numFmtId="0" fontId="5" fillId="7" borderId="2">
      <alignment horizontal="right" vertical="center"/>
      <protection/>
    </xf>
    <xf numFmtId="0" fontId="5" fillId="7" borderId="3">
      <alignment horizontal="right" vertical="center"/>
      <protection/>
    </xf>
    <xf numFmtId="0" fontId="5" fillId="7" borderId="4">
      <alignment horizontal="right" vertical="center"/>
      <protection/>
    </xf>
    <xf numFmtId="0" fontId="7" fillId="0" borderId="0" applyNumberFormat="0" applyFill="0" applyBorder="0" applyAlignment="0" applyProtection="0"/>
    <xf numFmtId="4" fontId="3" fillId="0" borderId="5" applyFill="0" applyBorder="0" applyProtection="0">
      <alignment horizontal="right" vertical="center"/>
    </xf>
    <xf numFmtId="0" fontId="8" fillId="20" borderId="6" applyNumberFormat="0" applyAlignment="0" applyProtection="0"/>
    <xf numFmtId="0" fontId="9" fillId="0" borderId="7" applyNumberFormat="0" applyFill="0" applyAlignment="0" applyProtection="0"/>
    <xf numFmtId="0" fontId="0" fillId="21" borderId="8" applyNumberFormat="0" applyFont="0" applyAlignment="0" applyProtection="0"/>
    <xf numFmtId="0" fontId="5" fillId="0" borderId="0" applyNumberFormat="0">
      <alignment horizontal="right"/>
      <protection/>
    </xf>
    <xf numFmtId="0" fontId="4" fillId="7" borderId="9">
      <alignment horizontal="left" vertical="center" wrapText="1" indent="2"/>
      <protection/>
    </xf>
    <xf numFmtId="0" fontId="4" fillId="0" borderId="9">
      <alignment horizontal="left" vertical="center" wrapText="1" indent="2"/>
      <protection/>
    </xf>
    <xf numFmtId="0" fontId="4" fillId="4" borderId="3">
      <alignment horizontal="left" vertical="center"/>
      <protection/>
    </xf>
    <xf numFmtId="0" fontId="5" fillId="0" borderId="10">
      <alignment horizontal="left" vertical="top" wrapText="1"/>
      <protection/>
    </xf>
    <xf numFmtId="0" fontId="0" fillId="0" borderId="11">
      <alignment/>
      <protection/>
    </xf>
    <xf numFmtId="0" fontId="10" fillId="7" borderId="6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" fontId="4" fillId="0" borderId="0" applyBorder="0">
      <alignment horizontal="right" vertical="center"/>
      <protection/>
    </xf>
    <xf numFmtId="0" fontId="4" fillId="0" borderId="1">
      <alignment horizontal="right" vertical="center"/>
      <protection/>
    </xf>
    <xf numFmtId="0" fontId="12" fillId="3" borderId="0" applyNumberFormat="0" applyBorder="0" applyAlignment="0" applyProtection="0"/>
    <xf numFmtId="1" fontId="13" fillId="4" borderId="0" applyBorder="0">
      <alignment horizontal="right" vertical="center"/>
      <protection/>
    </xf>
    <xf numFmtId="0" fontId="0" fillId="22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0" fillId="24" borderId="0" applyNumberFormat="0" applyFont="0" applyBorder="0" applyAlignment="0" applyProtection="0"/>
    <xf numFmtId="4" fontId="0" fillId="0" borderId="0">
      <alignment/>
      <protection/>
    </xf>
    <xf numFmtId="0" fontId="0" fillId="0" borderId="0">
      <alignment/>
      <protection/>
    </xf>
    <xf numFmtId="167" fontId="4" fillId="25" borderId="1" applyNumberFormat="0" applyFon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" fillId="24" borderId="1">
      <alignment/>
      <protection/>
    </xf>
    <xf numFmtId="0" fontId="16" fillId="20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24" borderId="1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10" fontId="0" fillId="0" borderId="0" xfId="91" applyNumberFormat="1" applyFont="1" applyFill="1" applyAlignment="1">
      <alignment/>
    </xf>
    <xf numFmtId="0" fontId="25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77" applyFont="1" applyFill="1">
      <alignment/>
      <protection/>
    </xf>
    <xf numFmtId="0" fontId="25" fillId="0" borderId="0" xfId="77" applyFont="1" applyFill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26" borderId="0" xfId="0" applyFont="1" applyFill="1" applyBorder="1" applyAlignment="1">
      <alignment horizontal="left" vertical="center" wrapText="1"/>
    </xf>
    <xf numFmtId="164" fontId="25" fillId="26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25" fillId="0" borderId="1" xfId="0" applyNumberFormat="1" applyFont="1" applyBorder="1" applyAlignment="1">
      <alignment/>
    </xf>
    <xf numFmtId="166" fontId="0" fillId="0" borderId="0" xfId="91" applyNumberFormat="1" applyFont="1" applyAlignment="1">
      <alignment/>
    </xf>
    <xf numFmtId="9" fontId="0" fillId="0" borderId="0" xfId="91" applyNumberFormat="1" applyFont="1" applyAlignment="1">
      <alignment/>
    </xf>
    <xf numFmtId="9" fontId="0" fillId="0" borderId="1" xfId="91" applyFont="1" applyBorder="1" applyAlignment="1">
      <alignment/>
    </xf>
    <xf numFmtId="166" fontId="25" fillId="26" borderId="0" xfId="91" applyNumberFormat="1" applyFont="1" applyFill="1" applyBorder="1" applyAlignment="1">
      <alignment horizontal="right" vertical="center"/>
    </xf>
    <xf numFmtId="166" fontId="0" fillId="0" borderId="0" xfId="91" applyNumberFormat="1" applyFont="1" applyAlignment="1">
      <alignment/>
    </xf>
    <xf numFmtId="9" fontId="0" fillId="0" borderId="0" xfId="91" applyFont="1" applyAlignment="1">
      <alignment/>
    </xf>
    <xf numFmtId="1" fontId="0" fillId="27" borderId="1" xfId="0" applyNumberFormat="1" applyFont="1" applyFill="1" applyBorder="1" applyAlignment="1">
      <alignment/>
    </xf>
    <xf numFmtId="165" fontId="0" fillId="27" borderId="1" xfId="0" applyNumberFormat="1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27" borderId="1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164" fontId="50" fillId="26" borderId="0" xfId="0" applyNumberFormat="1" applyFont="1" applyFill="1" applyBorder="1" applyAlignment="1">
      <alignment horizontal="right" vertical="center"/>
    </xf>
    <xf numFmtId="0" fontId="51" fillId="27" borderId="0" xfId="89" applyFont="1" applyFill="1" applyAlignment="1">
      <alignment horizontal="left" vertical="top"/>
      <protection/>
    </xf>
    <xf numFmtId="0" fontId="52" fillId="0" borderId="0" xfId="0" applyFont="1" applyAlignment="1">
      <alignment/>
    </xf>
    <xf numFmtId="0" fontId="34" fillId="28" borderId="1" xfId="89" applyFont="1" applyFill="1" applyBorder="1" applyAlignment="1">
      <alignment horizontal="center" vertical="top"/>
      <protection/>
    </xf>
    <xf numFmtId="0" fontId="34" fillId="29" borderId="1" xfId="89" applyFont="1" applyFill="1" applyBorder="1" applyAlignment="1">
      <alignment horizontal="right" vertical="top"/>
      <protection/>
    </xf>
    <xf numFmtId="0" fontId="34" fillId="28" borderId="1" xfId="0" applyFont="1" applyFill="1" applyBorder="1" applyAlignment="1">
      <alignment/>
    </xf>
    <xf numFmtId="0" fontId="25" fillId="0" borderId="1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</cellXfs>
  <cellStyles count="9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x indented GHG Textfiels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5x indented GHG Textfiels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BoldCels" xfId="41"/>
    <cellStyle name="AggblueCels" xfId="42"/>
    <cellStyle name="AggBoldCells" xfId="43"/>
    <cellStyle name="AggCels" xfId="44"/>
    <cellStyle name="AggGreen" xfId="45"/>
    <cellStyle name="AggGreen12" xfId="46"/>
    <cellStyle name="AggOrange" xfId="47"/>
    <cellStyle name="AggOrange9" xfId="48"/>
    <cellStyle name="AggOrangeLB_2x" xfId="49"/>
    <cellStyle name="AggOrangeLBorder" xfId="50"/>
    <cellStyle name="AggOrangeRBorder" xfId="51"/>
    <cellStyle name="Avertissement" xfId="52"/>
    <cellStyle name="Bold GHG Numbers (0.00)" xfId="53"/>
    <cellStyle name="Calcul" xfId="54"/>
    <cellStyle name="Cellule liée" xfId="55"/>
    <cellStyle name="Commentaire" xfId="56"/>
    <cellStyle name="Constants" xfId="57"/>
    <cellStyle name="CustomCellsOrange" xfId="58"/>
    <cellStyle name="CustomizationCells" xfId="59"/>
    <cellStyle name="CustomizationGreenCells" xfId="60"/>
    <cellStyle name="DocBox_EmptyRow" xfId="61"/>
    <cellStyle name="Empty_B_border" xfId="62"/>
    <cellStyle name="Entrée" xfId="63"/>
    <cellStyle name="Euro" xfId="64"/>
    <cellStyle name="Headline" xfId="65"/>
    <cellStyle name="InputCells" xfId="66"/>
    <cellStyle name="InputCells12" xfId="67"/>
    <cellStyle name="Insatisfaisant" xfId="68"/>
    <cellStyle name="IntCells" xfId="69"/>
    <cellStyle name="KP_thin_border_dark_grey" xfId="70"/>
    <cellStyle name="Comma" xfId="71"/>
    <cellStyle name="Comma [0]" xfId="72"/>
    <cellStyle name="Currency" xfId="73"/>
    <cellStyle name="Currency [0]" xfId="74"/>
    <cellStyle name="Neutre" xfId="75"/>
    <cellStyle name="Normal 2" xfId="76"/>
    <cellStyle name="Normal 3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rmal GHG Numbers (0.00)" xfId="84"/>
    <cellStyle name="Normal GHG Textfiels Bold" xfId="85"/>
    <cellStyle name="Normal GHG whole table" xfId="86"/>
    <cellStyle name="Normal GHG-Shade" xfId="87"/>
    <cellStyle name="Normál_Munka1" xfId="88"/>
    <cellStyle name="Normal_RevueCGDD_NAMEA_CO2_figures" xfId="89"/>
    <cellStyle name="Pattern" xfId="90"/>
    <cellStyle name="Percent" xfId="91"/>
    <cellStyle name="Pourcentage 2" xfId="92"/>
    <cellStyle name="Satisfaisant" xfId="93"/>
    <cellStyle name="Shade" xfId="94"/>
    <cellStyle name="Sortie" xfId="95"/>
    <cellStyle name="Texte explicatif" xfId="96"/>
    <cellStyle name="Titre" xfId="97"/>
    <cellStyle name="Titre 1" xfId="98"/>
    <cellStyle name="Titre 2" xfId="99"/>
    <cellStyle name="Titre 3" xfId="100"/>
    <cellStyle name="Titre 4" xfId="101"/>
    <cellStyle name="Total" xfId="102"/>
    <cellStyle name="Vérification" xfId="103"/>
    <cellStyle name="Гиперссылка" xfId="104"/>
    <cellStyle name="Гиперссылка 2" xfId="105"/>
    <cellStyle name="Обычный_2++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6"/>
          <c:order val="0"/>
          <c:tx>
            <c:v>France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'[1]Données'!$B$85:$AF$85</c:f>
              <c:numCache>
                <c:ptCount val="31"/>
                <c:pt idx="0">
                  <c:v>557.351</c:v>
                </c:pt>
                <c:pt idx="1">
                  <c:v>580.923</c:v>
                </c:pt>
                <c:pt idx="2">
                  <c:v>571.579</c:v>
                </c:pt>
                <c:pt idx="3">
                  <c:v>544.581</c:v>
                </c:pt>
                <c:pt idx="4">
                  <c:v>545.146</c:v>
                </c:pt>
                <c:pt idx="5">
                  <c:v>553.17</c:v>
                </c:pt>
                <c:pt idx="6">
                  <c:v>567.863</c:v>
                </c:pt>
                <c:pt idx="7">
                  <c:v>562.523</c:v>
                </c:pt>
                <c:pt idx="8">
                  <c:v>577.545</c:v>
                </c:pt>
                <c:pt idx="9">
                  <c:v>563.086</c:v>
                </c:pt>
                <c:pt idx="10">
                  <c:v>560.526</c:v>
                </c:pt>
                <c:pt idx="11">
                  <c:v>558.768</c:v>
                </c:pt>
                <c:pt idx="12">
                  <c:v>553.427</c:v>
                </c:pt>
                <c:pt idx="13">
                  <c:v>558.803</c:v>
                </c:pt>
                <c:pt idx="14">
                  <c:v>557.214</c:v>
                </c:pt>
                <c:pt idx="15">
                  <c:v>558.781</c:v>
                </c:pt>
                <c:pt idx="16">
                  <c:v>546.982</c:v>
                </c:pt>
                <c:pt idx="17">
                  <c:v>537.662</c:v>
                </c:pt>
                <c:pt idx="18">
                  <c:v>532.853</c:v>
                </c:pt>
                <c:pt idx="19">
                  <c:v>509.248</c:v>
                </c:pt>
                <c:pt idx="20">
                  <c:v>516.447</c:v>
                </c:pt>
                <c:pt idx="21">
                  <c:v>490.01</c:v>
                </c:pt>
                <c:pt idx="22">
                  <c:v>490.125</c:v>
                </c:pt>
                <c:pt idx="23">
                  <c:v>-0.12061699001168025</c:v>
                </c:pt>
                <c:pt idx="24">
                  <c:v>507.7366</c:v>
                </c:pt>
                <c:pt idx="25">
                  <c:v>-0.08901823088143734</c:v>
                </c:pt>
              </c:numCache>
            </c:numRef>
          </c:cat>
          <c:val>
            <c:numRef>
              <c:f>'[1]Données'!$B$92:$X$92</c:f>
              <c:numCache>
                <c:ptCount val="23"/>
                <c:pt idx="0">
                  <c:v>100</c:v>
                </c:pt>
                <c:pt idx="1">
                  <c:v>104.22929177484207</c:v>
                </c:pt>
                <c:pt idx="2">
                  <c:v>102.55278989362178</c:v>
                </c:pt>
                <c:pt idx="3">
                  <c:v>97.70880468501895</c:v>
                </c:pt>
                <c:pt idx="4">
                  <c:v>97.81017706974599</c:v>
                </c:pt>
                <c:pt idx="5">
                  <c:v>99.2498443530199</c:v>
                </c:pt>
                <c:pt idx="6">
                  <c:v>101.8860646163728</c:v>
                </c:pt>
                <c:pt idx="7">
                  <c:v>100.92796101558982</c:v>
                </c:pt>
                <c:pt idx="8">
                  <c:v>103.62321050827933</c:v>
                </c:pt>
                <c:pt idx="9">
                  <c:v>101.02897456001693</c:v>
                </c:pt>
                <c:pt idx="10">
                  <c:v>100.56965897612098</c:v>
                </c:pt>
                <c:pt idx="11">
                  <c:v>100.25423835249242</c:v>
                </c:pt>
                <c:pt idx="12">
                  <c:v>99.29595533155947</c:v>
                </c:pt>
                <c:pt idx="13">
                  <c:v>100.260518057741</c:v>
                </c:pt>
                <c:pt idx="14">
                  <c:v>99.97541943945558</c:v>
                </c:pt>
                <c:pt idx="15">
                  <c:v>100.25657081444187</c:v>
                </c:pt>
                <c:pt idx="16">
                  <c:v>98.13959246507137</c:v>
                </c:pt>
                <c:pt idx="17">
                  <c:v>96.46739666745015</c:v>
                </c:pt>
                <c:pt idx="18">
                  <c:v>95.60456516629556</c:v>
                </c:pt>
                <c:pt idx="19">
                  <c:v>91.36935252650484</c:v>
                </c:pt>
                <c:pt idx="20">
                  <c:v>92.66099818606227</c:v>
                </c:pt>
                <c:pt idx="21">
                  <c:v>87.91766768158665</c:v>
                </c:pt>
                <c:pt idx="22">
                  <c:v>87.93830099883198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'[1]Données'!$A$81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'[1]Données'!$B$85:$AF$85</c:f>
              <c:numCache>
                <c:ptCount val="31"/>
                <c:pt idx="0">
                  <c:v>557.351</c:v>
                </c:pt>
                <c:pt idx="1">
                  <c:v>580.923</c:v>
                </c:pt>
                <c:pt idx="2">
                  <c:v>571.579</c:v>
                </c:pt>
                <c:pt idx="3">
                  <c:v>544.581</c:v>
                </c:pt>
                <c:pt idx="4">
                  <c:v>545.146</c:v>
                </c:pt>
                <c:pt idx="5">
                  <c:v>553.17</c:v>
                </c:pt>
                <c:pt idx="6">
                  <c:v>567.863</c:v>
                </c:pt>
                <c:pt idx="7">
                  <c:v>562.523</c:v>
                </c:pt>
                <c:pt idx="8">
                  <c:v>577.545</c:v>
                </c:pt>
                <c:pt idx="9">
                  <c:v>563.086</c:v>
                </c:pt>
                <c:pt idx="10">
                  <c:v>560.526</c:v>
                </c:pt>
                <c:pt idx="11">
                  <c:v>558.768</c:v>
                </c:pt>
                <c:pt idx="12">
                  <c:v>553.427</c:v>
                </c:pt>
                <c:pt idx="13">
                  <c:v>558.803</c:v>
                </c:pt>
                <c:pt idx="14">
                  <c:v>557.214</c:v>
                </c:pt>
                <c:pt idx="15">
                  <c:v>558.781</c:v>
                </c:pt>
                <c:pt idx="16">
                  <c:v>546.982</c:v>
                </c:pt>
                <c:pt idx="17">
                  <c:v>537.662</c:v>
                </c:pt>
                <c:pt idx="18">
                  <c:v>532.853</c:v>
                </c:pt>
                <c:pt idx="19">
                  <c:v>509.248</c:v>
                </c:pt>
                <c:pt idx="20">
                  <c:v>516.447</c:v>
                </c:pt>
                <c:pt idx="21">
                  <c:v>490.01</c:v>
                </c:pt>
                <c:pt idx="22">
                  <c:v>490.125</c:v>
                </c:pt>
                <c:pt idx="23">
                  <c:v>-0.12061699001168025</c:v>
                </c:pt>
                <c:pt idx="24">
                  <c:v>507.7366</c:v>
                </c:pt>
                <c:pt idx="25">
                  <c:v>-0.08901823088143734</c:v>
                </c:pt>
              </c:numCache>
            </c:numRef>
          </c:cat>
          <c:val>
            <c:numRef>
              <c:f>'[1]Données'!$B$81:$X$81</c:f>
              <c:numCache>
                <c:ptCount val="23"/>
              </c:numCache>
            </c:numRef>
          </c:val>
          <c:smooth val="0"/>
        </c:ser>
        <c:ser>
          <c:idx val="8"/>
          <c:order val="2"/>
          <c:tx>
            <c:strRef>
              <c:f>'[1]Données'!$A$83</c:f>
              <c:strCache>
                <c:ptCount val="1"/>
                <c:pt idx="0">
                  <c:v>En millions de tonnes équivalent CO2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'[1]Données'!$B$85:$AF$85</c:f>
              <c:numCache>
                <c:ptCount val="31"/>
                <c:pt idx="0">
                  <c:v>557.351</c:v>
                </c:pt>
                <c:pt idx="1">
                  <c:v>580.923</c:v>
                </c:pt>
                <c:pt idx="2">
                  <c:v>571.579</c:v>
                </c:pt>
                <c:pt idx="3">
                  <c:v>544.581</c:v>
                </c:pt>
                <c:pt idx="4">
                  <c:v>545.146</c:v>
                </c:pt>
                <c:pt idx="5">
                  <c:v>553.17</c:v>
                </c:pt>
                <c:pt idx="6">
                  <c:v>567.863</c:v>
                </c:pt>
                <c:pt idx="7">
                  <c:v>562.523</c:v>
                </c:pt>
                <c:pt idx="8">
                  <c:v>577.545</c:v>
                </c:pt>
                <c:pt idx="9">
                  <c:v>563.086</c:v>
                </c:pt>
                <c:pt idx="10">
                  <c:v>560.526</c:v>
                </c:pt>
                <c:pt idx="11">
                  <c:v>558.768</c:v>
                </c:pt>
                <c:pt idx="12">
                  <c:v>553.427</c:v>
                </c:pt>
                <c:pt idx="13">
                  <c:v>558.803</c:v>
                </c:pt>
                <c:pt idx="14">
                  <c:v>557.214</c:v>
                </c:pt>
                <c:pt idx="15">
                  <c:v>558.781</c:v>
                </c:pt>
                <c:pt idx="16">
                  <c:v>546.982</c:v>
                </c:pt>
                <c:pt idx="17">
                  <c:v>537.662</c:v>
                </c:pt>
                <c:pt idx="18">
                  <c:v>532.853</c:v>
                </c:pt>
                <c:pt idx="19">
                  <c:v>509.248</c:v>
                </c:pt>
                <c:pt idx="20">
                  <c:v>516.447</c:v>
                </c:pt>
                <c:pt idx="21">
                  <c:v>490.01</c:v>
                </c:pt>
                <c:pt idx="22">
                  <c:v>490.125</c:v>
                </c:pt>
                <c:pt idx="23">
                  <c:v>-0.12061699001168025</c:v>
                </c:pt>
                <c:pt idx="24">
                  <c:v>507.7366</c:v>
                </c:pt>
                <c:pt idx="25">
                  <c:v>-0.08901823088143734</c:v>
                </c:pt>
              </c:numCache>
            </c:numRef>
          </c:cat>
          <c:val>
            <c:numRef>
              <c:f>'[1]Données'!$B$83:$X$83</c:f>
              <c:numCache>
                <c:ptCount val="23"/>
              </c:numCache>
            </c:numRef>
          </c:val>
          <c:smooth val="0"/>
        </c:ser>
        <c:ser>
          <c:idx val="9"/>
          <c:order val="3"/>
          <c:tx>
            <c:strRef>
              <c:f>'[1]Données'!$A$93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'[1]Données'!$B$85:$AF$85</c:f>
              <c:numCache>
                <c:ptCount val="31"/>
                <c:pt idx="0">
                  <c:v>557.351</c:v>
                </c:pt>
                <c:pt idx="1">
                  <c:v>580.923</c:v>
                </c:pt>
                <c:pt idx="2">
                  <c:v>571.579</c:v>
                </c:pt>
                <c:pt idx="3">
                  <c:v>544.581</c:v>
                </c:pt>
                <c:pt idx="4">
                  <c:v>545.146</c:v>
                </c:pt>
                <c:pt idx="5">
                  <c:v>553.17</c:v>
                </c:pt>
                <c:pt idx="6">
                  <c:v>567.863</c:v>
                </c:pt>
                <c:pt idx="7">
                  <c:v>562.523</c:v>
                </c:pt>
                <c:pt idx="8">
                  <c:v>577.545</c:v>
                </c:pt>
                <c:pt idx="9">
                  <c:v>563.086</c:v>
                </c:pt>
                <c:pt idx="10">
                  <c:v>560.526</c:v>
                </c:pt>
                <c:pt idx="11">
                  <c:v>558.768</c:v>
                </c:pt>
                <c:pt idx="12">
                  <c:v>553.427</c:v>
                </c:pt>
                <c:pt idx="13">
                  <c:v>558.803</c:v>
                </c:pt>
                <c:pt idx="14">
                  <c:v>557.214</c:v>
                </c:pt>
                <c:pt idx="15">
                  <c:v>558.781</c:v>
                </c:pt>
                <c:pt idx="16">
                  <c:v>546.982</c:v>
                </c:pt>
                <c:pt idx="17">
                  <c:v>537.662</c:v>
                </c:pt>
                <c:pt idx="18">
                  <c:v>532.853</c:v>
                </c:pt>
                <c:pt idx="19">
                  <c:v>509.248</c:v>
                </c:pt>
                <c:pt idx="20">
                  <c:v>516.447</c:v>
                </c:pt>
                <c:pt idx="21">
                  <c:v>490.01</c:v>
                </c:pt>
                <c:pt idx="22">
                  <c:v>490.125</c:v>
                </c:pt>
                <c:pt idx="23">
                  <c:v>-0.12061699001168025</c:v>
                </c:pt>
                <c:pt idx="24">
                  <c:v>507.7366</c:v>
                </c:pt>
                <c:pt idx="25">
                  <c:v>-0.08901823088143734</c:v>
                </c:pt>
              </c:numCache>
            </c:numRef>
          </c:cat>
          <c:val>
            <c:numRef>
              <c:f>'[1]Données'!$B$93:$X$93</c:f>
              <c:numCache>
                <c:ptCount val="23"/>
                <c:pt idx="0">
                  <c:v>100</c:v>
                </c:pt>
                <c:pt idx="1">
                  <c:v>100.39816053119354</c:v>
                </c:pt>
                <c:pt idx="2">
                  <c:v>98.30719598320076</c:v>
                </c:pt>
                <c:pt idx="3">
                  <c:v>96.76955022172167</c:v>
                </c:pt>
                <c:pt idx="4">
                  <c:v>96.81907979634451</c:v>
                </c:pt>
                <c:pt idx="5">
                  <c:v>97.8626967926609</c:v>
                </c:pt>
                <c:pt idx="6">
                  <c:v>99.78928227868889</c:v>
                </c:pt>
                <c:pt idx="7">
                  <c:v>98.17275521456557</c:v>
                </c:pt>
                <c:pt idx="8">
                  <c:v>98.65932286900822</c:v>
                </c:pt>
                <c:pt idx="9">
                  <c:v>97.1597803899486</c:v>
                </c:pt>
                <c:pt idx="10">
                  <c:v>97.5200957274583</c:v>
                </c:pt>
                <c:pt idx="11">
                  <c:v>98.38879894887496</c:v>
                </c:pt>
                <c:pt idx="12">
                  <c:v>97.91051359658383</c:v>
                </c:pt>
                <c:pt idx="13">
                  <c:v>99.13622392717204</c:v>
                </c:pt>
                <c:pt idx="14">
                  <c:v>99.06088547898922</c:v>
                </c:pt>
                <c:pt idx="15">
                  <c:v>98.14605476173716</c:v>
                </c:pt>
                <c:pt idx="16">
                  <c:v>97.54046127495835</c:v>
                </c:pt>
                <c:pt idx="17">
                  <c:v>96.0738603036062</c:v>
                </c:pt>
                <c:pt idx="18">
                  <c:v>94.01159053048966</c:v>
                </c:pt>
                <c:pt idx="19">
                  <c:v>87.32085122357523</c:v>
                </c:pt>
                <c:pt idx="20">
                  <c:v>89.23300720302198</c:v>
                </c:pt>
                <c:pt idx="21">
                  <c:v>85.63776072827949</c:v>
                </c:pt>
                <c:pt idx="22">
                  <c:v>84.92224490274747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'[1]Données'!$A$94</c:f>
              <c:strCache>
                <c:ptCount val="1"/>
                <c:pt idx="0">
                  <c:v>UE-28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'[1]Données'!$B$85:$AF$85</c:f>
              <c:numCache>
                <c:ptCount val="31"/>
                <c:pt idx="0">
                  <c:v>557.351</c:v>
                </c:pt>
                <c:pt idx="1">
                  <c:v>580.923</c:v>
                </c:pt>
                <c:pt idx="2">
                  <c:v>571.579</c:v>
                </c:pt>
                <c:pt idx="3">
                  <c:v>544.581</c:v>
                </c:pt>
                <c:pt idx="4">
                  <c:v>545.146</c:v>
                </c:pt>
                <c:pt idx="5">
                  <c:v>553.17</c:v>
                </c:pt>
                <c:pt idx="6">
                  <c:v>567.863</c:v>
                </c:pt>
                <c:pt idx="7">
                  <c:v>562.523</c:v>
                </c:pt>
                <c:pt idx="8">
                  <c:v>577.545</c:v>
                </c:pt>
                <c:pt idx="9">
                  <c:v>563.086</c:v>
                </c:pt>
                <c:pt idx="10">
                  <c:v>560.526</c:v>
                </c:pt>
                <c:pt idx="11">
                  <c:v>558.768</c:v>
                </c:pt>
                <c:pt idx="12">
                  <c:v>553.427</c:v>
                </c:pt>
                <c:pt idx="13">
                  <c:v>558.803</c:v>
                </c:pt>
                <c:pt idx="14">
                  <c:v>557.214</c:v>
                </c:pt>
                <c:pt idx="15">
                  <c:v>558.781</c:v>
                </c:pt>
                <c:pt idx="16">
                  <c:v>546.982</c:v>
                </c:pt>
                <c:pt idx="17">
                  <c:v>537.662</c:v>
                </c:pt>
                <c:pt idx="18">
                  <c:v>532.853</c:v>
                </c:pt>
                <c:pt idx="19">
                  <c:v>509.248</c:v>
                </c:pt>
                <c:pt idx="20">
                  <c:v>516.447</c:v>
                </c:pt>
                <c:pt idx="21">
                  <c:v>490.01</c:v>
                </c:pt>
                <c:pt idx="22">
                  <c:v>490.125</c:v>
                </c:pt>
                <c:pt idx="23">
                  <c:v>-0.12061699001168025</c:v>
                </c:pt>
                <c:pt idx="24">
                  <c:v>507.7366</c:v>
                </c:pt>
                <c:pt idx="25">
                  <c:v>-0.08901823088143734</c:v>
                </c:pt>
              </c:numCache>
            </c:numRef>
          </c:cat>
          <c:val>
            <c:numRef>
              <c:f>'[1]Données'!$B$94:$X$94</c:f>
              <c:numCache>
                <c:ptCount val="23"/>
                <c:pt idx="0">
                  <c:v>100</c:v>
                </c:pt>
                <c:pt idx="1">
                  <c:v>98.14957005186393</c:v>
                </c:pt>
                <c:pt idx="2">
                  <c:v>94.64493286837082</c:v>
                </c:pt>
                <c:pt idx="3">
                  <c:v>92.83968391080398</c:v>
                </c:pt>
                <c:pt idx="4">
                  <c:v>92.39780955732583</c:v>
                </c:pt>
                <c:pt idx="5">
                  <c:v>93.36912975937834</c:v>
                </c:pt>
                <c:pt idx="6">
                  <c:v>95.28320767259244</c:v>
                </c:pt>
                <c:pt idx="7">
                  <c:v>93.51110684539996</c:v>
                </c:pt>
                <c:pt idx="8">
                  <c:v>92.80131028427411</c:v>
                </c:pt>
                <c:pt idx="9">
                  <c:v>90.84797005470774</c:v>
                </c:pt>
                <c:pt idx="10">
                  <c:v>91.03120012228372</c:v>
                </c:pt>
                <c:pt idx="11">
                  <c:v>91.92941669954818</c:v>
                </c:pt>
                <c:pt idx="12">
                  <c:v>91.212972738551</c:v>
                </c:pt>
                <c:pt idx="13">
                  <c:v>92.72347882963105</c:v>
                </c:pt>
                <c:pt idx="14">
                  <c:v>92.73485405935736</c:v>
                </c:pt>
                <c:pt idx="15">
                  <c:v>92.03629053758624</c:v>
                </c:pt>
                <c:pt idx="16">
                  <c:v>91.95120737399266</c:v>
                </c:pt>
                <c:pt idx="17">
                  <c:v>90.97814533988831</c:v>
                </c:pt>
                <c:pt idx="18">
                  <c:v>88.98436972340417</c:v>
                </c:pt>
                <c:pt idx="19">
                  <c:v>82.51381912673783</c:v>
                </c:pt>
                <c:pt idx="20">
                  <c:v>84.44437334925867</c:v>
                </c:pt>
                <c:pt idx="21">
                  <c:v>81.81713962739013</c:v>
                </c:pt>
                <c:pt idx="22">
                  <c:v>80.7681123872697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'[1]Données'!$A$95</c:f>
              <c:strCache>
                <c:ptCount val="1"/>
                <c:pt idx="0">
                  <c:v>UE-27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'[1]Données'!$B$85:$AF$85</c:f>
              <c:numCache>
                <c:ptCount val="31"/>
                <c:pt idx="0">
                  <c:v>557.351</c:v>
                </c:pt>
                <c:pt idx="1">
                  <c:v>580.923</c:v>
                </c:pt>
                <c:pt idx="2">
                  <c:v>571.579</c:v>
                </c:pt>
                <c:pt idx="3">
                  <c:v>544.581</c:v>
                </c:pt>
                <c:pt idx="4">
                  <c:v>545.146</c:v>
                </c:pt>
                <c:pt idx="5">
                  <c:v>553.17</c:v>
                </c:pt>
                <c:pt idx="6">
                  <c:v>567.863</c:v>
                </c:pt>
                <c:pt idx="7">
                  <c:v>562.523</c:v>
                </c:pt>
                <c:pt idx="8">
                  <c:v>577.545</c:v>
                </c:pt>
                <c:pt idx="9">
                  <c:v>563.086</c:v>
                </c:pt>
                <c:pt idx="10">
                  <c:v>560.526</c:v>
                </c:pt>
                <c:pt idx="11">
                  <c:v>558.768</c:v>
                </c:pt>
                <c:pt idx="12">
                  <c:v>553.427</c:v>
                </c:pt>
                <c:pt idx="13">
                  <c:v>558.803</c:v>
                </c:pt>
                <c:pt idx="14">
                  <c:v>557.214</c:v>
                </c:pt>
                <c:pt idx="15">
                  <c:v>558.781</c:v>
                </c:pt>
                <c:pt idx="16">
                  <c:v>546.982</c:v>
                </c:pt>
                <c:pt idx="17">
                  <c:v>537.662</c:v>
                </c:pt>
                <c:pt idx="18">
                  <c:v>532.853</c:v>
                </c:pt>
                <c:pt idx="19">
                  <c:v>509.248</c:v>
                </c:pt>
                <c:pt idx="20">
                  <c:v>516.447</c:v>
                </c:pt>
                <c:pt idx="21">
                  <c:v>490.01</c:v>
                </c:pt>
                <c:pt idx="22">
                  <c:v>490.125</c:v>
                </c:pt>
                <c:pt idx="23">
                  <c:v>-0.12061699001168025</c:v>
                </c:pt>
                <c:pt idx="24">
                  <c:v>507.7366</c:v>
                </c:pt>
                <c:pt idx="25">
                  <c:v>-0.08901823088143734</c:v>
                </c:pt>
              </c:numCache>
            </c:numRef>
          </c:cat>
          <c:val>
            <c:numRef>
              <c:f>'[1]Données'!$B$95:$AF$95</c:f>
              <c:numCache>
                <c:ptCount val="31"/>
                <c:pt idx="0">
                  <c:v>99.99999999999999</c:v>
                </c:pt>
                <c:pt idx="1">
                  <c:v>98.25778709198362</c:v>
                </c:pt>
                <c:pt idx="2">
                  <c:v>94.76233223614943</c:v>
                </c:pt>
                <c:pt idx="3">
                  <c:v>92.9449180794384</c:v>
                </c:pt>
                <c:pt idx="4">
                  <c:v>92.5157865421404</c:v>
                </c:pt>
                <c:pt idx="5">
                  <c:v>93.48206985582881</c:v>
                </c:pt>
                <c:pt idx="6">
                  <c:v>95.39547419687318</c:v>
                </c:pt>
                <c:pt idx="7">
                  <c:v>93.58740880485607</c:v>
                </c:pt>
                <c:pt idx="8">
                  <c:v>92.8721121165353</c:v>
                </c:pt>
                <c:pt idx="9">
                  <c:v>90.88515105136958</c:v>
                </c:pt>
                <c:pt idx="10">
                  <c:v>91.07495063744989</c:v>
                </c:pt>
                <c:pt idx="11">
                  <c:v>91.95795308171392</c:v>
                </c:pt>
                <c:pt idx="12">
                  <c:v>91.21809577639613</c:v>
                </c:pt>
                <c:pt idx="13">
                  <c:v>92.71289711246509</c:v>
                </c:pt>
                <c:pt idx="14">
                  <c:v>92.72099460846194</c:v>
                </c:pt>
                <c:pt idx="15">
                  <c:v>92.01316978178946</c:v>
                </c:pt>
                <c:pt idx="16">
                  <c:v>91.91748347699685</c:v>
                </c:pt>
                <c:pt idx="17">
                  <c:v>90.91223208102788</c:v>
                </c:pt>
                <c:pt idx="18">
                  <c:v>88.93108047767004</c:v>
                </c:pt>
                <c:pt idx="19">
                  <c:v>82.45953665162641</c:v>
                </c:pt>
                <c:pt idx="20">
                  <c:v>84.40999642137153</c:v>
                </c:pt>
                <c:pt idx="21">
                  <c:v>81.7740380335633</c:v>
                </c:pt>
                <c:pt idx="22">
                  <c:v>80.75697108604045</c:v>
                </c:pt>
              </c:numCache>
            </c:numRef>
          </c:val>
          <c:smooth val="0"/>
        </c:ser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At val="1"/>
        <c:crossBetween val="midCat"/>
        <c:dispUnits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8625"/>
          <c:w val="0.9235"/>
          <c:h val="0.7855"/>
        </c:manualLayout>
      </c:layout>
      <c:areaChart>
        <c:grouping val="stacked"/>
        <c:varyColors val="0"/>
        <c:ser>
          <c:idx val="5"/>
          <c:order val="0"/>
          <c:tx>
            <c:strRef>
              <c:f>Données!$A$27</c:f>
              <c:strCache>
                <c:ptCount val="1"/>
                <c:pt idx="0">
                  <c:v>Traitement des déchets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Données!$B$27:$AC$27</c:f>
              <c:numCache>
                <c:ptCount val="28"/>
                <c:pt idx="0">
                  <c:v>16.849387144003465</c:v>
                </c:pt>
                <c:pt idx="1">
                  <c:v>17.49290190707932</c:v>
                </c:pt>
                <c:pt idx="2">
                  <c:v>18.27108954647673</c:v>
                </c:pt>
                <c:pt idx="3">
                  <c:v>19.042344818763596</c:v>
                </c:pt>
                <c:pt idx="4">
                  <c:v>19.570239851708507</c:v>
                </c:pt>
                <c:pt idx="5">
                  <c:v>19.98550932949505</c:v>
                </c:pt>
                <c:pt idx="6">
                  <c:v>20.220571055374226</c:v>
                </c:pt>
                <c:pt idx="7">
                  <c:v>20.325793349474644</c:v>
                </c:pt>
                <c:pt idx="8">
                  <c:v>20.743576439527086</c:v>
                </c:pt>
                <c:pt idx="9">
                  <c:v>20.99083759203631</c:v>
                </c:pt>
                <c:pt idx="10">
                  <c:v>21.33663758170029</c:v>
                </c:pt>
                <c:pt idx="11">
                  <c:v>21.491823484487306</c:v>
                </c:pt>
                <c:pt idx="12">
                  <c:v>21.6246602363309</c:v>
                </c:pt>
                <c:pt idx="13">
                  <c:v>21.63993908762561</c:v>
                </c:pt>
                <c:pt idx="14">
                  <c:v>21.380181740168688</c:v>
                </c:pt>
                <c:pt idx="15">
                  <c:v>21.171093634403707</c:v>
                </c:pt>
                <c:pt idx="16">
                  <c:v>21.003620789991324</c:v>
                </c:pt>
                <c:pt idx="17">
                  <c:v>20.661077987911195</c:v>
                </c:pt>
                <c:pt idx="18">
                  <c:v>20.436287815893284</c:v>
                </c:pt>
                <c:pt idx="19">
                  <c:v>19.82875813735941</c:v>
                </c:pt>
                <c:pt idx="20">
                  <c:v>19.880752046164318</c:v>
                </c:pt>
                <c:pt idx="21">
                  <c:v>19.37516785253492</c:v>
                </c:pt>
                <c:pt idx="22">
                  <c:v>18.62897191887526</c:v>
                </c:pt>
                <c:pt idx="23">
                  <c:v>18.13635143480205</c:v>
                </c:pt>
                <c:pt idx="24">
                  <c:v>17.847034217179704</c:v>
                </c:pt>
                <c:pt idx="25">
                  <c:v>16.76282243528206</c:v>
                </c:pt>
                <c:pt idx="26">
                  <c:v>15.799930801890483</c:v>
                </c:pt>
                <c:pt idx="27">
                  <c:v>15.372051944845428</c:v>
                </c:pt>
              </c:numCache>
            </c:numRef>
          </c:val>
        </c:ser>
        <c:ser>
          <c:idx val="4"/>
          <c:order val="1"/>
          <c:tx>
            <c:strRef>
              <c:f>Données!$A$26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Données!$B$26:$AC$26</c:f>
              <c:numCache>
                <c:ptCount val="28"/>
                <c:pt idx="0">
                  <c:v>93.82293205305463</c:v>
                </c:pt>
                <c:pt idx="1">
                  <c:v>93.31516589938744</c:v>
                </c:pt>
                <c:pt idx="2">
                  <c:v>92.16239388415222</c:v>
                </c:pt>
                <c:pt idx="3">
                  <c:v>91.28145018397498</c:v>
                </c:pt>
                <c:pt idx="4">
                  <c:v>90.70466556639349</c:v>
                </c:pt>
                <c:pt idx="5">
                  <c:v>91.550533112717</c:v>
                </c:pt>
                <c:pt idx="6">
                  <c:v>92.25354754668956</c:v>
                </c:pt>
                <c:pt idx="7">
                  <c:v>92.5643296312238</c:v>
                </c:pt>
                <c:pt idx="8">
                  <c:v>92.73884772956939</c:v>
                </c:pt>
                <c:pt idx="9">
                  <c:v>93.14760680910562</c:v>
                </c:pt>
                <c:pt idx="10">
                  <c:v>95.10806311427714</c:v>
                </c:pt>
                <c:pt idx="11">
                  <c:v>94.68284598078553</c:v>
                </c:pt>
                <c:pt idx="12">
                  <c:v>92.97660085882413</c:v>
                </c:pt>
                <c:pt idx="13">
                  <c:v>90.07465828824536</c:v>
                </c:pt>
                <c:pt idx="14">
                  <c:v>91.26193774486939</c:v>
                </c:pt>
                <c:pt idx="15">
                  <c:v>89.86545051410322</c:v>
                </c:pt>
                <c:pt idx="16">
                  <c:v>89.23377446015961</c:v>
                </c:pt>
                <c:pt idx="17">
                  <c:v>89.94915409034641</c:v>
                </c:pt>
                <c:pt idx="18">
                  <c:v>90.99300517630776</c:v>
                </c:pt>
                <c:pt idx="19">
                  <c:v>90.03911325889783</c:v>
                </c:pt>
                <c:pt idx="20">
                  <c:v>88.71196096675706</c:v>
                </c:pt>
                <c:pt idx="21">
                  <c:v>88.0862965791734</c:v>
                </c:pt>
                <c:pt idx="22">
                  <c:v>87.56897228304835</c:v>
                </c:pt>
                <c:pt idx="23">
                  <c:v>87.45068543476106</c:v>
                </c:pt>
                <c:pt idx="24">
                  <c:v>89.5288552679142</c:v>
                </c:pt>
                <c:pt idx="25">
                  <c:v>89.17086478998361</c:v>
                </c:pt>
                <c:pt idx="26">
                  <c:v>88.09491747376312</c:v>
                </c:pt>
                <c:pt idx="27">
                  <c:v>88.36544279187565</c:v>
                </c:pt>
              </c:numCache>
            </c:numRef>
          </c:val>
        </c:ser>
        <c:ser>
          <c:idx val="0"/>
          <c:order val="2"/>
          <c:tx>
            <c:strRef>
              <c:f>Données!$A$22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Données!$B$22:$AC$22</c:f>
              <c:numCache>
                <c:ptCount val="28"/>
                <c:pt idx="0">
                  <c:v>122.25009250623312</c:v>
                </c:pt>
                <c:pt idx="1">
                  <c:v>124.9990655897335</c:v>
                </c:pt>
                <c:pt idx="2">
                  <c:v>129.37747175147967</c:v>
                </c:pt>
                <c:pt idx="3">
                  <c:v>129.65067958094102</c:v>
                </c:pt>
                <c:pt idx="4">
                  <c:v>130.63193846768698</c:v>
                </c:pt>
                <c:pt idx="5">
                  <c:v>132.49638820881603</c:v>
                </c:pt>
                <c:pt idx="6">
                  <c:v>134.22161782085897</c:v>
                </c:pt>
                <c:pt idx="7">
                  <c:v>136.94758287941164</c:v>
                </c:pt>
                <c:pt idx="8">
                  <c:v>139.30657930985302</c:v>
                </c:pt>
                <c:pt idx="9">
                  <c:v>141.82108293094825</c:v>
                </c:pt>
                <c:pt idx="10">
                  <c:v>141.62358276117584</c:v>
                </c:pt>
                <c:pt idx="11">
                  <c:v>144.86018659285287</c:v>
                </c:pt>
                <c:pt idx="12">
                  <c:v>146.00611771589865</c:v>
                </c:pt>
                <c:pt idx="13">
                  <c:v>145.74470390170063</c:v>
                </c:pt>
                <c:pt idx="14">
                  <c:v>146.25291680744357</c:v>
                </c:pt>
                <c:pt idx="15">
                  <c:v>144.28342151941962</c:v>
                </c:pt>
                <c:pt idx="16">
                  <c:v>143.79839860278346</c:v>
                </c:pt>
                <c:pt idx="17">
                  <c:v>142.73981313343322</c:v>
                </c:pt>
                <c:pt idx="18">
                  <c:v>136.35917488337597</c:v>
                </c:pt>
                <c:pt idx="19">
                  <c:v>134.78923561486886</c:v>
                </c:pt>
                <c:pt idx="20">
                  <c:v>137.71159840399983</c:v>
                </c:pt>
                <c:pt idx="21">
                  <c:v>137.8838759381878</c:v>
                </c:pt>
                <c:pt idx="22">
                  <c:v>136.34803342096455</c:v>
                </c:pt>
                <c:pt idx="23">
                  <c:v>135.46809560764274</c:v>
                </c:pt>
                <c:pt idx="24">
                  <c:v>135.50916049024596</c:v>
                </c:pt>
                <c:pt idx="25">
                  <c:v>136.65624324788692</c:v>
                </c:pt>
                <c:pt idx="26">
                  <c:v>137.32530568671115</c:v>
                </c:pt>
                <c:pt idx="27">
                  <c:v>137.8985811695065</c:v>
                </c:pt>
              </c:numCache>
            </c:numRef>
          </c:val>
        </c:ser>
        <c:ser>
          <c:idx val="1"/>
          <c:order val="3"/>
          <c:tx>
            <c:strRef>
              <c:f>Données!$A$23</c:f>
              <c:strCache>
                <c:ptCount val="1"/>
                <c:pt idx="0">
                  <c:v>Résidentiel Tertiaire 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Données!$B$23:$AC$23</c:f>
              <c:numCache>
                <c:ptCount val="28"/>
                <c:pt idx="0">
                  <c:v>91.38069226590059</c:v>
                </c:pt>
                <c:pt idx="1">
                  <c:v>105.09274004857825</c:v>
                </c:pt>
                <c:pt idx="2">
                  <c:v>97.06134056817116</c:v>
                </c:pt>
                <c:pt idx="3">
                  <c:v>93.33320285737999</c:v>
                </c:pt>
                <c:pt idx="4">
                  <c:v>87.89801520273294</c:v>
                </c:pt>
                <c:pt idx="5">
                  <c:v>88.26487249121476</c:v>
                </c:pt>
                <c:pt idx="6">
                  <c:v>96.97249895509351</c:v>
                </c:pt>
                <c:pt idx="7">
                  <c:v>91.84846407543841</c:v>
                </c:pt>
                <c:pt idx="8">
                  <c:v>96.60291780875136</c:v>
                </c:pt>
                <c:pt idx="9">
                  <c:v>98.79092106554324</c:v>
                </c:pt>
                <c:pt idx="10">
                  <c:v>95.45515425187625</c:v>
                </c:pt>
                <c:pt idx="11">
                  <c:v>103.68677161167989</c:v>
                </c:pt>
                <c:pt idx="12">
                  <c:v>99.2000874626972</c:v>
                </c:pt>
                <c:pt idx="13">
                  <c:v>104.96702630666547</c:v>
                </c:pt>
                <c:pt idx="14">
                  <c:v>109.28560754733593</c:v>
                </c:pt>
                <c:pt idx="15">
                  <c:v>108.69130465916487</c:v>
                </c:pt>
                <c:pt idx="16">
                  <c:v>104.22410413089257</c:v>
                </c:pt>
                <c:pt idx="17">
                  <c:v>97.86688901531096</c:v>
                </c:pt>
                <c:pt idx="18">
                  <c:v>103.901688228099</c:v>
                </c:pt>
                <c:pt idx="19">
                  <c:v>104.83222308366425</c:v>
                </c:pt>
                <c:pt idx="20">
                  <c:v>106.59362160055585</c:v>
                </c:pt>
                <c:pt idx="21">
                  <c:v>92.98525097154638</c:v>
                </c:pt>
                <c:pt idx="22">
                  <c:v>98.54812491374963</c:v>
                </c:pt>
                <c:pt idx="23">
                  <c:v>100.65153676758246</c:v>
                </c:pt>
                <c:pt idx="24">
                  <c:v>84.3396987211998</c:v>
                </c:pt>
                <c:pt idx="25">
                  <c:v>87.61823411296461</c:v>
                </c:pt>
                <c:pt idx="26">
                  <c:v>89.41357249402658</c:v>
                </c:pt>
                <c:pt idx="27">
                  <c:v>91.03874339838895</c:v>
                </c:pt>
              </c:numCache>
            </c:numRef>
          </c:val>
        </c:ser>
        <c:ser>
          <c:idx val="2"/>
          <c:order val="4"/>
          <c:tx>
            <c:strRef>
              <c:f>Données!$A$24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solidFill>
              <a:srgbClr val="E6E0E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Données!$B$24:$AC$24</c:f>
              <c:numCache>
                <c:ptCount val="28"/>
                <c:pt idx="0">
                  <c:v>143.93150820768665</c:v>
                </c:pt>
                <c:pt idx="1">
                  <c:v>153.20227413135171</c:v>
                </c:pt>
                <c:pt idx="2">
                  <c:v>144.2221841082465</c:v>
                </c:pt>
                <c:pt idx="3">
                  <c:v>138.35602898501617</c:v>
                </c:pt>
                <c:pt idx="4">
                  <c:v>139.4059298313489</c:v>
                </c:pt>
                <c:pt idx="5">
                  <c:v>141.20713654271083</c:v>
                </c:pt>
                <c:pt idx="6">
                  <c:v>143.34788744897335</c:v>
                </c:pt>
                <c:pt idx="7">
                  <c:v>142.33947156207478</c:v>
                </c:pt>
                <c:pt idx="8">
                  <c:v>136.0816709040048</c:v>
                </c:pt>
                <c:pt idx="9">
                  <c:v>129.66587818920013</c:v>
                </c:pt>
                <c:pt idx="10">
                  <c:v>125.85387369776176</c:v>
                </c:pt>
                <c:pt idx="11">
                  <c:v>126.12413895812996</c:v>
                </c:pt>
                <c:pt idx="12">
                  <c:v>122.07117605038319</c:v>
                </c:pt>
                <c:pt idx="13">
                  <c:v>120.8884615261693</c:v>
                </c:pt>
                <c:pt idx="14">
                  <c:v>114.33015013753256</c:v>
                </c:pt>
                <c:pt idx="15">
                  <c:v>114.6782252466179</c:v>
                </c:pt>
                <c:pt idx="16">
                  <c:v>112.61194065341321</c:v>
                </c:pt>
                <c:pt idx="17">
                  <c:v>110.78850578450464</c:v>
                </c:pt>
                <c:pt idx="18">
                  <c:v>104.84871890826432</c:v>
                </c:pt>
                <c:pt idx="19">
                  <c:v>86.2419573997824</c:v>
                </c:pt>
                <c:pt idx="20">
                  <c:v>92.08842966552571</c:v>
                </c:pt>
                <c:pt idx="21">
                  <c:v>88.21097592315027</c:v>
                </c:pt>
                <c:pt idx="22">
                  <c:v>85.25506720561744</c:v>
                </c:pt>
                <c:pt idx="23">
                  <c:v>84.79032190786606</c:v>
                </c:pt>
                <c:pt idx="24">
                  <c:v>82.21126738074554</c:v>
                </c:pt>
                <c:pt idx="25">
                  <c:v>81.22167754401481</c:v>
                </c:pt>
                <c:pt idx="26">
                  <c:v>77.48549649602782</c:v>
                </c:pt>
                <c:pt idx="27">
                  <c:v>78.95253833145793</c:v>
                </c:pt>
              </c:numCache>
            </c:numRef>
          </c:val>
        </c:ser>
        <c:ser>
          <c:idx val="3"/>
          <c:order val="5"/>
          <c:tx>
            <c:strRef>
              <c:f>Données!$A$25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Données!$B$25:$AC$25</c:f>
              <c:numCache>
                <c:ptCount val="28"/>
                <c:pt idx="0">
                  <c:v>78.1345921229967</c:v>
                </c:pt>
                <c:pt idx="1">
                  <c:v>79.40901768040236</c:v>
                </c:pt>
                <c:pt idx="2">
                  <c:v>80.68020401718151</c:v>
                </c:pt>
                <c:pt idx="3">
                  <c:v>68.47725687983558</c:v>
                </c:pt>
                <c:pt idx="4">
                  <c:v>65.34924632628497</c:v>
                </c:pt>
                <c:pt idx="5">
                  <c:v>67.89322762764185</c:v>
                </c:pt>
                <c:pt idx="6">
                  <c:v>71.66450746945551</c:v>
                </c:pt>
                <c:pt idx="7">
                  <c:v>67.32592026146816</c:v>
                </c:pt>
                <c:pt idx="8">
                  <c:v>79.6269543264233</c:v>
                </c:pt>
                <c:pt idx="9">
                  <c:v>72.6243656862933</c:v>
                </c:pt>
                <c:pt idx="10">
                  <c:v>71.45055115595787</c:v>
                </c:pt>
                <c:pt idx="11">
                  <c:v>64.90393566306207</c:v>
                </c:pt>
                <c:pt idx="12">
                  <c:v>67.00556058645034</c:v>
                </c:pt>
                <c:pt idx="13">
                  <c:v>70.2726751328997</c:v>
                </c:pt>
                <c:pt idx="14">
                  <c:v>68.91785834009583</c:v>
                </c:pt>
                <c:pt idx="15">
                  <c:v>74.14816203941345</c:v>
                </c:pt>
                <c:pt idx="16">
                  <c:v>70.12880606238775</c:v>
                </c:pt>
                <c:pt idx="17">
                  <c:v>69.70179297049631</c:v>
                </c:pt>
                <c:pt idx="18">
                  <c:v>68.87018184816858</c:v>
                </c:pt>
                <c:pt idx="19">
                  <c:v>66.51330851036616</c:v>
                </c:pt>
                <c:pt idx="20">
                  <c:v>66.56757619033098</c:v>
                </c:pt>
                <c:pt idx="21">
                  <c:v>57.789559413103184</c:v>
                </c:pt>
                <c:pt idx="22">
                  <c:v>58.51015117029057</c:v>
                </c:pt>
                <c:pt idx="23">
                  <c:v>57.7147057886514</c:v>
                </c:pt>
                <c:pt idx="24">
                  <c:v>44.71281832238381</c:v>
                </c:pt>
                <c:pt idx="25">
                  <c:v>46.63014708307315</c:v>
                </c:pt>
                <c:pt idx="26">
                  <c:v>50.0460199257292</c:v>
                </c:pt>
                <c:pt idx="27">
                  <c:v>54.4683565391052</c:v>
                </c:pt>
              </c:numCache>
            </c:numRef>
          </c:val>
        </c:ser>
        <c:axId val="51259883"/>
        <c:axId val="58685764"/>
      </c:areaChart>
      <c:lineChart>
        <c:grouping val="standard"/>
        <c:varyColors val="0"/>
        <c:ser>
          <c:idx val="6"/>
          <c:order val="6"/>
          <c:tx>
            <c:v>total France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Données!$B$7:$AC$7</c:f>
              <c:numCache>
                <c:ptCount val="28"/>
                <c:pt idx="0">
                  <c:v>100</c:v>
                </c:pt>
                <c:pt idx="1">
                  <c:v>104.96769597244003</c:v>
                </c:pt>
                <c:pt idx="2">
                  <c:v>102.81960979033826</c:v>
                </c:pt>
                <c:pt idx="3">
                  <c:v>98.86006734183623</c:v>
                </c:pt>
                <c:pt idx="4">
                  <c:v>97.65558363229255</c:v>
                </c:pt>
                <c:pt idx="5">
                  <c:v>99.09007737841846</c:v>
                </c:pt>
                <c:pt idx="6">
                  <c:v>102.25331623738676</c:v>
                </c:pt>
                <c:pt idx="7">
                  <c:v>100.91190305383351</c:v>
                </c:pt>
                <c:pt idx="8">
                  <c:v>103.4283305264718</c:v>
                </c:pt>
                <c:pt idx="9">
                  <c:v>101.95316425033991</c:v>
                </c:pt>
                <c:pt idx="10">
                  <c:v>100.8160522642537</c:v>
                </c:pt>
                <c:pt idx="11">
                  <c:v>101.71687897438196</c:v>
                </c:pt>
                <c:pt idx="12">
                  <c:v>100.46031119450298</c:v>
                </c:pt>
                <c:pt idx="13">
                  <c:v>101.32113228319311</c:v>
                </c:pt>
                <c:pt idx="14">
                  <c:v>100.92601266282092</c:v>
                </c:pt>
                <c:pt idx="15">
                  <c:v>101.18389785923902</c:v>
                </c:pt>
                <c:pt idx="16">
                  <c:v>99.01741175051649</c:v>
                </c:pt>
                <c:pt idx="17">
                  <c:v>97.31647186508977</c:v>
                </c:pt>
                <c:pt idx="18">
                  <c:v>96.16373923075973</c:v>
                </c:pt>
                <c:pt idx="19">
                  <c:v>91.9240308663666</c:v>
                </c:pt>
                <c:pt idx="20">
                  <c:v>93.62788657330088</c:v>
                </c:pt>
                <c:pt idx="21">
                  <c:v>88.64539268795801</c:v>
                </c:pt>
                <c:pt idx="22">
                  <c:v>88.74206618834806</c:v>
                </c:pt>
                <c:pt idx="23">
                  <c:v>88.62353389074723</c:v>
                </c:pt>
                <c:pt idx="24">
                  <c:v>83.12123575515598</c:v>
                </c:pt>
                <c:pt idx="25">
                  <c:v>83.83708042259985</c:v>
                </c:pt>
                <c:pt idx="26">
                  <c:v>83.85634462419006</c:v>
                </c:pt>
                <c:pt idx="27">
                  <c:v>85.30783040241826</c:v>
                </c:pt>
              </c:numCache>
            </c:numRef>
          </c:val>
          <c:smooth val="0"/>
        </c:ser>
        <c:ser>
          <c:idx val="7"/>
          <c:order val="7"/>
          <c:tx>
            <c:v>Objectif Kyoto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Données!$B$6:$AC$6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  <c:pt idx="27">
                  <c:v>2017</c:v>
                </c:pt>
              </c:strCache>
            </c:strRef>
          </c:cat>
          <c:val>
            <c:numRef>
              <c:f>Données!$B$11:$AC$11</c:f>
              <c:numCache>
                <c:ptCount val="28"/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  <c:smooth val="0"/>
        </c:ser>
        <c:axId val="58409829"/>
        <c:axId val="5592641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5764"/>
        <c:crossesAt val="0"/>
        <c:auto val="1"/>
        <c:lblOffset val="100"/>
        <c:tickLblSkip val="1"/>
        <c:noMultiLvlLbl val="0"/>
      </c:catAx>
      <c:valAx>
        <c:axId val="58685764"/>
        <c:scaling>
          <c:orientation val="minMax"/>
          <c:max val="6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At val="1"/>
        <c:crossBetween val="midCat"/>
        <c:dispUnits/>
      </c:valAx>
      <c:catAx>
        <c:axId val="5840982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6414"/>
        <c:crossesAt val="0"/>
        <c:auto val="1"/>
        <c:lblOffset val="100"/>
        <c:tickLblSkip val="1"/>
        <c:noMultiLvlLbl val="0"/>
      </c:catAx>
      <c:valAx>
        <c:axId val="55926414"/>
        <c:scaling>
          <c:orientation val="minMax"/>
          <c:max val="1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982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"/>
          <c:y val="0.8825"/>
          <c:w val="0.742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21</xdr:col>
      <xdr:colOff>361950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4448175" y="3933825"/>
        <a:ext cx="922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0.76225</cdr:x>
      <cdr:y>0.09875</cdr:y>
    </cdr:from>
    <cdr:to>
      <cdr:x>0.9065</cdr:x>
      <cdr:y>0.20825</cdr:y>
    </cdr:to>
    <cdr:sp>
      <cdr:nvSpPr>
        <cdr:cNvPr id="1" name="Text Box 8"/>
        <cdr:cNvSpPr txBox="1">
          <a:spLocks noChangeArrowheads="1"/>
        </cdr:cNvSpPr>
      </cdr:nvSpPr>
      <cdr:spPr>
        <a:xfrm>
          <a:off x="7162800" y="600075"/>
          <a:ext cx="1352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Protocole de Kyoto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objectif France 2012 : stabilisation par rapport à 1990</a:t>
          </a:r>
        </a:p>
      </cdr:txBody>
    </cdr:sp>
  </cdr:relSizeAnchor>
  <cdr:relSizeAnchor xmlns:cdr="http://schemas.openxmlformats.org/drawingml/2006/chartDrawing">
    <cdr:from>
      <cdr:x>0.9585</cdr:x>
      <cdr:y>0.27025</cdr:y>
    </cdr:from>
    <cdr:to>
      <cdr:x>0.99425</cdr:x>
      <cdr:y>0.6995</cdr:y>
    </cdr:to>
    <cdr:sp>
      <cdr:nvSpPr>
        <cdr:cNvPr id="2" name="ZoneTexte 9"/>
        <cdr:cNvSpPr txBox="1">
          <a:spLocks noChangeArrowheads="1"/>
        </cdr:cNvSpPr>
      </cdr:nvSpPr>
      <cdr:spPr>
        <a:xfrm>
          <a:off x="9010650" y="1666875"/>
          <a:ext cx="333375" cy="2647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indice base 100 en 1990</a:t>
          </a:r>
        </a:p>
      </cdr:txBody>
    </cdr:sp>
  </cdr:relSizeAnchor>
  <cdr:relSizeAnchor xmlns:cdr="http://schemas.openxmlformats.org/drawingml/2006/chartDrawing">
    <cdr:from>
      <cdr:x>0</cdr:x>
      <cdr:y>0.19475</cdr:y>
    </cdr:from>
    <cdr:to>
      <cdr:x>0.04175</cdr:x>
      <cdr:y>0.98825</cdr:y>
    </cdr:to>
    <cdr:sp>
      <cdr:nvSpPr>
        <cdr:cNvPr id="3" name="ZoneTexte 3"/>
        <cdr:cNvSpPr txBox="1">
          <a:spLocks noChangeArrowheads="1"/>
        </cdr:cNvSpPr>
      </cdr:nvSpPr>
      <cdr:spPr>
        <a:xfrm>
          <a:off x="0" y="1200150"/>
          <a:ext cx="390525" cy="489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millions de tonnes équivalent 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(Mteq 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0.73275</cdr:x>
      <cdr:y>0.8735</cdr:y>
    </cdr:from>
    <cdr:to>
      <cdr:x>0.99775</cdr:x>
      <cdr:y>1</cdr:y>
    </cdr:to>
    <cdr:sp>
      <cdr:nvSpPr>
        <cdr:cNvPr id="4" name="ZoneTexte 4"/>
        <cdr:cNvSpPr txBox="1">
          <a:spLocks noChangeArrowheads="1"/>
        </cdr:cNvSpPr>
      </cdr:nvSpPr>
      <cdr:spPr>
        <a:xfrm>
          <a:off x="6886575" y="5391150"/>
          <a:ext cx="24955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France métropolitaine et outre-mer, hors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PTOM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: SDES d’après Citepa, rapport Secten 2018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0.01125</cdr:x>
      <cdr:y>0.0015</cdr:y>
    </cdr:from>
    <cdr:to>
      <cdr:x>1</cdr:x>
      <cdr:y>0.09725</cdr:y>
    </cdr:to>
    <cdr:sp>
      <cdr:nvSpPr>
        <cdr:cNvPr id="5" name="ZoneTexte 9"/>
        <cdr:cNvSpPr txBox="1">
          <a:spLocks noChangeArrowheads="1"/>
        </cdr:cNvSpPr>
      </cdr:nvSpPr>
      <cdr:spPr>
        <a:xfrm>
          <a:off x="104775" y="0"/>
          <a:ext cx="9296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Émissions de gaz à effet de serre sur le territoire :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depuis 1990 du total et par secteur économique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kleiber\AppData\Local\Temp\IndicateurGES_F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baude\AppData\Local\Temp\Temp1_Secten_mai2018.zip\SECTEN%202018\CITEPA-Plan-Climat-Kyoto-2018-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ique"/>
    </sheetNames>
    <sheetDataSet>
      <sheetData sheetId="0">
        <row r="83">
          <cell r="A83" t="str">
            <v>En millions de tonnes équivalent CO2</v>
          </cell>
        </row>
        <row r="85">
          <cell r="B85">
            <v>557.351</v>
          </cell>
          <cell r="C85">
            <v>580.923</v>
          </cell>
          <cell r="D85">
            <v>571.579</v>
          </cell>
          <cell r="E85">
            <v>544.581</v>
          </cell>
          <cell r="F85">
            <v>545.146</v>
          </cell>
          <cell r="G85">
            <v>553.17</v>
          </cell>
          <cell r="H85">
            <v>567.863</v>
          </cell>
          <cell r="I85">
            <v>562.523</v>
          </cell>
          <cell r="J85">
            <v>577.545</v>
          </cell>
          <cell r="K85">
            <v>563.086</v>
          </cell>
          <cell r="L85">
            <v>560.526</v>
          </cell>
          <cell r="M85">
            <v>558.768</v>
          </cell>
          <cell r="N85">
            <v>553.427</v>
          </cell>
          <cell r="O85">
            <v>558.803</v>
          </cell>
          <cell r="P85">
            <v>557.214</v>
          </cell>
          <cell r="Q85">
            <v>558.781</v>
          </cell>
          <cell r="R85">
            <v>546.982</v>
          </cell>
          <cell r="S85">
            <v>537.662</v>
          </cell>
          <cell r="T85">
            <v>532.853</v>
          </cell>
          <cell r="U85">
            <v>509.248</v>
          </cell>
          <cell r="V85">
            <v>516.447</v>
          </cell>
          <cell r="W85">
            <v>490.01</v>
          </cell>
          <cell r="X85">
            <v>490.125</v>
          </cell>
          <cell r="Y85">
            <v>-0.12061699001168025</v>
          </cell>
          <cell r="Z85">
            <v>507.7366</v>
          </cell>
          <cell r="AA85">
            <v>-0.08901823088143734</v>
          </cell>
        </row>
        <row r="92">
          <cell r="B92">
            <v>100</v>
          </cell>
          <cell r="C92">
            <v>104.22929177484207</v>
          </cell>
          <cell r="D92">
            <v>102.55278989362178</v>
          </cell>
          <cell r="E92">
            <v>97.70880468501895</v>
          </cell>
          <cell r="F92">
            <v>97.81017706974599</v>
          </cell>
          <cell r="G92">
            <v>99.2498443530199</v>
          </cell>
          <cell r="H92">
            <v>101.8860646163728</v>
          </cell>
          <cell r="I92">
            <v>100.92796101558982</v>
          </cell>
          <cell r="J92">
            <v>103.62321050827933</v>
          </cell>
          <cell r="K92">
            <v>101.02897456001693</v>
          </cell>
          <cell r="L92">
            <v>100.56965897612098</v>
          </cell>
          <cell r="M92">
            <v>100.25423835249242</v>
          </cell>
          <cell r="N92">
            <v>99.29595533155947</v>
          </cell>
          <cell r="O92">
            <v>100.260518057741</v>
          </cell>
          <cell r="P92">
            <v>99.97541943945558</v>
          </cell>
          <cell r="Q92">
            <v>100.25657081444187</v>
          </cell>
          <cell r="R92">
            <v>98.13959246507137</v>
          </cell>
          <cell r="S92">
            <v>96.46739666745015</v>
          </cell>
          <cell r="T92">
            <v>95.60456516629556</v>
          </cell>
          <cell r="U92">
            <v>91.36935252650484</v>
          </cell>
          <cell r="V92">
            <v>92.66099818606227</v>
          </cell>
          <cell r="W92">
            <v>87.91766768158665</v>
          </cell>
          <cell r="X92">
            <v>87.93830099883198</v>
          </cell>
        </row>
        <row r="93">
          <cell r="A93" t="str">
            <v>UE-15</v>
          </cell>
          <cell r="B93">
            <v>100</v>
          </cell>
          <cell r="C93">
            <v>100.39816053119354</v>
          </cell>
          <cell r="D93">
            <v>98.30719598320076</v>
          </cell>
          <cell r="E93">
            <v>96.76955022172167</v>
          </cell>
          <cell r="F93">
            <v>96.81907979634451</v>
          </cell>
          <cell r="G93">
            <v>97.8626967926609</v>
          </cell>
          <cell r="H93">
            <v>99.78928227868889</v>
          </cell>
          <cell r="I93">
            <v>98.17275521456557</v>
          </cell>
          <cell r="J93">
            <v>98.65932286900822</v>
          </cell>
          <cell r="K93">
            <v>97.1597803899486</v>
          </cell>
          <cell r="L93">
            <v>97.5200957274583</v>
          </cell>
          <cell r="M93">
            <v>98.38879894887496</v>
          </cell>
          <cell r="N93">
            <v>97.91051359658383</v>
          </cell>
          <cell r="O93">
            <v>99.13622392717204</v>
          </cell>
          <cell r="P93">
            <v>99.06088547898922</v>
          </cell>
          <cell r="Q93">
            <v>98.14605476173716</v>
          </cell>
          <cell r="R93">
            <v>97.54046127495835</v>
          </cell>
          <cell r="S93">
            <v>96.0738603036062</v>
          </cell>
          <cell r="T93">
            <v>94.01159053048966</v>
          </cell>
          <cell r="U93">
            <v>87.32085122357523</v>
          </cell>
          <cell r="V93">
            <v>89.23300720302198</v>
          </cell>
          <cell r="W93">
            <v>85.63776072827949</v>
          </cell>
          <cell r="X93">
            <v>84.92224490274747</v>
          </cell>
        </row>
        <row r="94">
          <cell r="A94" t="str">
            <v>UE-28</v>
          </cell>
          <cell r="B94">
            <v>100</v>
          </cell>
          <cell r="C94">
            <v>98.14957005186393</v>
          </cell>
          <cell r="D94">
            <v>94.64493286837082</v>
          </cell>
          <cell r="E94">
            <v>92.83968391080398</v>
          </cell>
          <cell r="F94">
            <v>92.39780955732583</v>
          </cell>
          <cell r="G94">
            <v>93.36912975937834</v>
          </cell>
          <cell r="H94">
            <v>95.28320767259244</v>
          </cell>
          <cell r="I94">
            <v>93.51110684539996</v>
          </cell>
          <cell r="J94">
            <v>92.80131028427411</v>
          </cell>
          <cell r="K94">
            <v>90.84797005470774</v>
          </cell>
          <cell r="L94">
            <v>91.03120012228372</v>
          </cell>
          <cell r="M94">
            <v>91.92941669954818</v>
          </cell>
          <cell r="N94">
            <v>91.212972738551</v>
          </cell>
          <cell r="O94">
            <v>92.72347882963105</v>
          </cell>
          <cell r="P94">
            <v>92.73485405935736</v>
          </cell>
          <cell r="Q94">
            <v>92.03629053758624</v>
          </cell>
          <cell r="R94">
            <v>91.95120737399266</v>
          </cell>
          <cell r="S94">
            <v>90.97814533988831</v>
          </cell>
          <cell r="T94">
            <v>88.98436972340417</v>
          </cell>
          <cell r="U94">
            <v>82.51381912673783</v>
          </cell>
          <cell r="V94">
            <v>84.44437334925867</v>
          </cell>
          <cell r="W94">
            <v>81.81713962739013</v>
          </cell>
          <cell r="X94">
            <v>80.7681123872697</v>
          </cell>
        </row>
        <row r="95">
          <cell r="A95" t="str">
            <v>UE-27</v>
          </cell>
          <cell r="B95">
            <v>99.99999999999999</v>
          </cell>
          <cell r="C95">
            <v>98.25778709198362</v>
          </cell>
          <cell r="D95">
            <v>94.76233223614943</v>
          </cell>
          <cell r="E95">
            <v>92.9449180794384</v>
          </cell>
          <cell r="F95">
            <v>92.5157865421404</v>
          </cell>
          <cell r="G95">
            <v>93.48206985582881</v>
          </cell>
          <cell r="H95">
            <v>95.39547419687318</v>
          </cell>
          <cell r="I95">
            <v>93.58740880485607</v>
          </cell>
          <cell r="J95">
            <v>92.8721121165353</v>
          </cell>
          <cell r="K95">
            <v>90.88515105136958</v>
          </cell>
          <cell r="L95">
            <v>91.07495063744989</v>
          </cell>
          <cell r="M95">
            <v>91.95795308171392</v>
          </cell>
          <cell r="N95">
            <v>91.21809577639613</v>
          </cell>
          <cell r="O95">
            <v>92.71289711246509</v>
          </cell>
          <cell r="P95">
            <v>92.72099460846194</v>
          </cell>
          <cell r="Q95">
            <v>92.01316978178946</v>
          </cell>
          <cell r="R95">
            <v>91.91748347699685</v>
          </cell>
          <cell r="S95">
            <v>90.91223208102788</v>
          </cell>
          <cell r="T95">
            <v>88.93108047767004</v>
          </cell>
          <cell r="U95">
            <v>82.45953665162641</v>
          </cell>
          <cell r="V95">
            <v>84.40999642137153</v>
          </cell>
          <cell r="W95">
            <v>81.7740380335633</v>
          </cell>
          <cell r="X95">
            <v>80.75697108604045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"/>
      <sheetName val="CH4"/>
      <sheetName val="N2O"/>
      <sheetName val="HFC"/>
      <sheetName val="PFC"/>
      <sheetName val="NF3"/>
      <sheetName val="SF6"/>
      <sheetName val="CO2"/>
      <sheetName val="PRG"/>
    </sheetNames>
    <sheetDataSet>
      <sheetData sheetId="8">
        <row r="6">
          <cell r="C6">
            <v>78.1345921229967</v>
          </cell>
          <cell r="D6">
            <v>79.40901768040236</v>
          </cell>
          <cell r="E6">
            <v>80.68020401718151</v>
          </cell>
          <cell r="F6">
            <v>68.47725687983558</v>
          </cell>
          <cell r="G6">
            <v>65.34924632628497</v>
          </cell>
          <cell r="H6">
            <v>67.89322762764185</v>
          </cell>
          <cell r="I6">
            <v>71.66450746945551</v>
          </cell>
          <cell r="J6">
            <v>67.32592026146816</v>
          </cell>
          <cell r="K6">
            <v>79.6269543264233</v>
          </cell>
          <cell r="L6">
            <v>72.6243656862933</v>
          </cell>
          <cell r="M6">
            <v>71.45055115595787</v>
          </cell>
          <cell r="N6">
            <v>64.90393566306207</v>
          </cell>
          <cell r="O6">
            <v>67.00556058645034</v>
          </cell>
          <cell r="P6">
            <v>70.2726751328997</v>
          </cell>
          <cell r="Q6">
            <v>68.91785834009583</v>
          </cell>
          <cell r="R6">
            <v>74.14816203941345</v>
          </cell>
          <cell r="S6">
            <v>70.12880606238775</v>
          </cell>
          <cell r="T6">
            <v>69.70179297049631</v>
          </cell>
          <cell r="U6">
            <v>68.87018184816858</v>
          </cell>
          <cell r="V6">
            <v>66.51330851036616</v>
          </cell>
          <cell r="W6">
            <v>66.56757619033098</v>
          </cell>
          <cell r="X6">
            <v>57.789559413103184</v>
          </cell>
          <cell r="Y6">
            <v>58.51015117029057</v>
          </cell>
          <cell r="Z6">
            <v>57.7147057886514</v>
          </cell>
          <cell r="AA6">
            <v>44.71281832238381</v>
          </cell>
          <cell r="AB6">
            <v>46.63014708307315</v>
          </cell>
          <cell r="AC6">
            <v>50.0460199257292</v>
          </cell>
          <cell r="AD6">
            <v>54.4683565391052</v>
          </cell>
        </row>
        <row r="17">
          <cell r="C17">
            <v>143.93150820768665</v>
          </cell>
          <cell r="D17">
            <v>153.20227413135171</v>
          </cell>
          <cell r="E17">
            <v>144.2221841082465</v>
          </cell>
          <cell r="F17">
            <v>138.35602898501617</v>
          </cell>
          <cell r="G17">
            <v>139.4059298313489</v>
          </cell>
          <cell r="H17">
            <v>141.20713654271083</v>
          </cell>
          <cell r="I17">
            <v>143.34788744897335</v>
          </cell>
          <cell r="J17">
            <v>142.33947156207478</v>
          </cell>
          <cell r="K17">
            <v>136.0816709040048</v>
          </cell>
          <cell r="L17">
            <v>129.66587818920013</v>
          </cell>
          <cell r="M17">
            <v>125.85387369776176</v>
          </cell>
          <cell r="N17">
            <v>126.12413895812996</v>
          </cell>
          <cell r="O17">
            <v>122.07117605038319</v>
          </cell>
          <cell r="P17">
            <v>120.8884615261693</v>
          </cell>
          <cell r="Q17">
            <v>114.33015013753256</v>
          </cell>
          <cell r="R17">
            <v>114.6782252466179</v>
          </cell>
          <cell r="S17">
            <v>112.61194065341321</v>
          </cell>
          <cell r="T17">
            <v>110.78850578450464</v>
          </cell>
          <cell r="U17">
            <v>104.84871890826432</v>
          </cell>
          <cell r="V17">
            <v>86.2419573997824</v>
          </cell>
          <cell r="W17">
            <v>92.08842966552571</v>
          </cell>
          <cell r="X17">
            <v>88.21097592315027</v>
          </cell>
          <cell r="Y17">
            <v>85.25506720561744</v>
          </cell>
          <cell r="Z17">
            <v>84.79032190786606</v>
          </cell>
          <cell r="AA17">
            <v>82.21126738074554</v>
          </cell>
          <cell r="AB17">
            <v>81.22167754401481</v>
          </cell>
          <cell r="AC17">
            <v>77.48549649602782</v>
          </cell>
          <cell r="AD17">
            <v>78.95253833145793</v>
          </cell>
        </row>
        <row r="27">
          <cell r="C27">
            <v>16.849387144003465</v>
          </cell>
          <cell r="D27">
            <v>17.49290190707932</v>
          </cell>
          <cell r="E27">
            <v>18.27108954647673</v>
          </cell>
          <cell r="F27">
            <v>19.042344818763596</v>
          </cell>
          <cell r="G27">
            <v>19.570239851708507</v>
          </cell>
          <cell r="H27">
            <v>19.98550932949505</v>
          </cell>
          <cell r="I27">
            <v>20.220571055374226</v>
          </cell>
          <cell r="J27">
            <v>20.325793349474644</v>
          </cell>
          <cell r="K27">
            <v>20.743576439527086</v>
          </cell>
          <cell r="L27">
            <v>20.99083759203631</v>
          </cell>
          <cell r="M27">
            <v>21.33663758170029</v>
          </cell>
          <cell r="N27">
            <v>21.491823484487306</v>
          </cell>
          <cell r="O27">
            <v>21.6246602363309</v>
          </cell>
          <cell r="P27">
            <v>21.63993908762561</v>
          </cell>
          <cell r="Q27">
            <v>21.380181740168688</v>
          </cell>
          <cell r="R27">
            <v>21.171093634403707</v>
          </cell>
          <cell r="S27">
            <v>21.003620789991324</v>
          </cell>
          <cell r="T27">
            <v>20.661077987911195</v>
          </cell>
          <cell r="U27">
            <v>20.436287815893284</v>
          </cell>
          <cell r="V27">
            <v>19.82875813735941</v>
          </cell>
          <cell r="W27">
            <v>19.880752046164318</v>
          </cell>
          <cell r="X27">
            <v>19.37516785253492</v>
          </cell>
          <cell r="Y27">
            <v>18.62897191887526</v>
          </cell>
          <cell r="Z27">
            <v>18.13635143480205</v>
          </cell>
          <cell r="AA27">
            <v>17.847034217179704</v>
          </cell>
          <cell r="AB27">
            <v>16.76282243528206</v>
          </cell>
          <cell r="AC27">
            <v>15.799930801890483</v>
          </cell>
          <cell r="AD27">
            <v>15.372051944845428</v>
          </cell>
        </row>
        <row r="32">
          <cell r="C32">
            <v>91.38069226590059</v>
          </cell>
          <cell r="D32">
            <v>105.09274004857825</v>
          </cell>
          <cell r="E32">
            <v>97.06134056817116</v>
          </cell>
          <cell r="F32">
            <v>93.33320285737999</v>
          </cell>
          <cell r="G32">
            <v>87.89801520273294</v>
          </cell>
          <cell r="H32">
            <v>88.26487249121476</v>
          </cell>
          <cell r="I32">
            <v>96.97249895509351</v>
          </cell>
          <cell r="J32">
            <v>91.84846407543841</v>
          </cell>
          <cell r="K32">
            <v>96.60291780875136</v>
          </cell>
          <cell r="L32">
            <v>98.79092106554324</v>
          </cell>
          <cell r="M32">
            <v>95.45515425187625</v>
          </cell>
          <cell r="N32">
            <v>103.68677161167989</v>
          </cell>
          <cell r="O32">
            <v>99.2000874626972</v>
          </cell>
          <cell r="P32">
            <v>104.96702630666547</v>
          </cell>
          <cell r="Q32">
            <v>109.28560754733593</v>
          </cell>
          <cell r="R32">
            <v>108.69130465916487</v>
          </cell>
          <cell r="S32">
            <v>104.22410413089257</v>
          </cell>
          <cell r="T32">
            <v>97.86688901531096</v>
          </cell>
          <cell r="U32">
            <v>103.901688228099</v>
          </cell>
          <cell r="V32">
            <v>104.83222308366425</v>
          </cell>
          <cell r="W32">
            <v>106.59362160055585</v>
          </cell>
          <cell r="X32">
            <v>92.98525097154638</v>
          </cell>
          <cell r="Y32">
            <v>98.54812491374963</v>
          </cell>
          <cell r="Z32">
            <v>100.65153676758246</v>
          </cell>
          <cell r="AA32">
            <v>84.3396987211998</v>
          </cell>
          <cell r="AB32">
            <v>87.61823411296461</v>
          </cell>
          <cell r="AC32">
            <v>89.41357249402658</v>
          </cell>
          <cell r="AD32">
            <v>91.03874339838895</v>
          </cell>
        </row>
        <row r="35">
          <cell r="C35">
            <v>93.82293205305463</v>
          </cell>
          <cell r="D35">
            <v>93.31516589938744</v>
          </cell>
          <cell r="E35">
            <v>92.16239388415222</v>
          </cell>
          <cell r="F35">
            <v>91.28145018397498</v>
          </cell>
          <cell r="G35">
            <v>90.70466556639349</v>
          </cell>
          <cell r="H35">
            <v>91.550533112717</v>
          </cell>
          <cell r="I35">
            <v>92.25354754668956</v>
          </cell>
          <cell r="J35">
            <v>92.5643296312238</v>
          </cell>
          <cell r="K35">
            <v>92.73884772956939</v>
          </cell>
          <cell r="L35">
            <v>93.14760680910562</v>
          </cell>
          <cell r="M35">
            <v>95.10806311427714</v>
          </cell>
          <cell r="N35">
            <v>94.68284598078553</v>
          </cell>
          <cell r="O35">
            <v>92.97660085882413</v>
          </cell>
          <cell r="P35">
            <v>90.07465828824536</v>
          </cell>
          <cell r="Q35">
            <v>91.26193774486939</v>
          </cell>
          <cell r="R35">
            <v>89.86545051410322</v>
          </cell>
          <cell r="S35">
            <v>89.23377446015961</v>
          </cell>
          <cell r="T35">
            <v>89.94915409034641</v>
          </cell>
          <cell r="U35">
            <v>90.99300517630776</v>
          </cell>
          <cell r="V35">
            <v>90.03911325889783</v>
          </cell>
          <cell r="W35">
            <v>88.71196096675706</v>
          </cell>
          <cell r="X35">
            <v>88.0862965791734</v>
          </cell>
          <cell r="Y35">
            <v>87.56897228304835</v>
          </cell>
          <cell r="Z35">
            <v>87.45068543476106</v>
          </cell>
          <cell r="AA35">
            <v>89.5288552679142</v>
          </cell>
          <cell r="AB35">
            <v>89.17086478998361</v>
          </cell>
          <cell r="AC35">
            <v>88.09491747376312</v>
          </cell>
          <cell r="AD35">
            <v>88.36544279187565</v>
          </cell>
        </row>
        <row r="40">
          <cell r="C40">
            <v>122.25009250623312</v>
          </cell>
          <cell r="D40">
            <v>124.9990655897335</v>
          </cell>
          <cell r="E40">
            <v>129.37747175147967</v>
          </cell>
          <cell r="F40">
            <v>129.65067958094102</v>
          </cell>
          <cell r="G40">
            <v>130.63193846768698</v>
          </cell>
          <cell r="H40">
            <v>132.49638820881603</v>
          </cell>
          <cell r="I40">
            <v>134.22161782085897</v>
          </cell>
          <cell r="J40">
            <v>136.94758287941164</v>
          </cell>
          <cell r="K40">
            <v>139.30657930985302</v>
          </cell>
          <cell r="L40">
            <v>141.82108293094825</v>
          </cell>
          <cell r="M40">
            <v>141.62358276117584</v>
          </cell>
          <cell r="N40">
            <v>144.86018659285287</v>
          </cell>
          <cell r="O40">
            <v>146.00611771589865</v>
          </cell>
          <cell r="P40">
            <v>145.74470390170063</v>
          </cell>
          <cell r="Q40">
            <v>146.25291680744357</v>
          </cell>
          <cell r="R40">
            <v>144.28342151941962</v>
          </cell>
          <cell r="S40">
            <v>143.79839860278346</v>
          </cell>
          <cell r="T40">
            <v>142.73981313343322</v>
          </cell>
          <cell r="U40">
            <v>136.35917488337597</v>
          </cell>
          <cell r="V40">
            <v>134.78923561486886</v>
          </cell>
          <cell r="W40">
            <v>137.71159840399983</v>
          </cell>
          <cell r="X40">
            <v>137.8838759381878</v>
          </cell>
          <cell r="Y40">
            <v>136.34803342096455</v>
          </cell>
          <cell r="Z40">
            <v>135.46809560764274</v>
          </cell>
          <cell r="AA40">
            <v>135.50916049024596</v>
          </cell>
          <cell r="AB40">
            <v>136.65624324788692</v>
          </cell>
          <cell r="AC40">
            <v>137.32530568671115</v>
          </cell>
          <cell r="AD40">
            <v>137.8985811695065</v>
          </cell>
        </row>
        <row r="49">
          <cell r="C49">
            <v>546.3692042998752</v>
          </cell>
          <cell r="D49">
            <v>573.5111652565326</v>
          </cell>
          <cell r="E49">
            <v>561.7746838757078</v>
          </cell>
          <cell r="F49">
            <v>540.1409633059113</v>
          </cell>
          <cell r="G49">
            <v>533.5600352461558</v>
          </cell>
          <cell r="H49">
            <v>541.3976673125956</v>
          </cell>
          <cell r="I49">
            <v>558.6806302964451</v>
          </cell>
          <cell r="J49">
            <v>551.3515617590915</v>
          </cell>
          <cell r="K49">
            <v>565.1005465181289</v>
          </cell>
          <cell r="L49">
            <v>557.040692273127</v>
          </cell>
          <cell r="M49">
            <v>550.8278625627491</v>
          </cell>
          <cell r="N49">
            <v>555.7497022909977</v>
          </cell>
          <cell r="O49">
            <v>548.8842029105843</v>
          </cell>
          <cell r="P49">
            <v>553.587464243306</v>
          </cell>
          <cell r="Q49">
            <v>551.428652317446</v>
          </cell>
          <cell r="R49">
            <v>552.8376576131227</v>
          </cell>
          <cell r="S49">
            <v>541.000644699628</v>
          </cell>
          <cell r="T49">
            <v>531.7072329820028</v>
          </cell>
          <cell r="U49">
            <v>525.4090568601089</v>
          </cell>
          <cell r="V49">
            <v>502.2445960049389</v>
          </cell>
          <cell r="W49">
            <v>511.55393887333366</v>
          </cell>
          <cell r="X49">
            <v>484.3311266776959</v>
          </cell>
          <cell r="Y49">
            <v>484.85932091254585</v>
          </cell>
          <cell r="Z49">
            <v>484.2116969413058</v>
          </cell>
          <cell r="AA49">
            <v>454.148834399669</v>
          </cell>
          <cell r="AB49">
            <v>458.0599892132052</v>
          </cell>
          <cell r="AC49">
            <v>458.1652428781484</v>
          </cell>
          <cell r="AD49">
            <v>466.09571417517964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11.421875" defaultRowHeight="12.75"/>
  <cols>
    <col min="1" max="1" width="58.421875" style="9" customWidth="1"/>
    <col min="2" max="2" width="8.28125" style="9" customWidth="1"/>
    <col min="3" max="32" width="7.00390625" style="9" customWidth="1"/>
    <col min="33" max="16384" width="11.421875" style="9" customWidth="1"/>
  </cols>
  <sheetData>
    <row r="1" s="6" customFormat="1" ht="18">
      <c r="A1" s="42" t="s">
        <v>58</v>
      </c>
    </row>
    <row r="2" s="1" customFormat="1" ht="18">
      <c r="A2" s="42" t="s">
        <v>59</v>
      </c>
    </row>
    <row r="4" ht="15">
      <c r="A4" s="43" t="s">
        <v>22</v>
      </c>
    </row>
    <row r="5" spans="1:20" s="1" customFormat="1" ht="12.75">
      <c r="A5" s="1" t="s">
        <v>4</v>
      </c>
      <c r="T5" s="2"/>
    </row>
    <row r="6" spans="1:33" s="21" customFormat="1" ht="15">
      <c r="A6" s="3"/>
      <c r="B6" s="44">
        <v>1990</v>
      </c>
      <c r="C6" s="44">
        <v>1991</v>
      </c>
      <c r="D6" s="44">
        <v>1992</v>
      </c>
      <c r="E6" s="44">
        <v>1993</v>
      </c>
      <c r="F6" s="44">
        <v>1994</v>
      </c>
      <c r="G6" s="44">
        <v>1995</v>
      </c>
      <c r="H6" s="44">
        <v>1996</v>
      </c>
      <c r="I6" s="44">
        <v>1997</v>
      </c>
      <c r="J6" s="44">
        <v>1998</v>
      </c>
      <c r="K6" s="44">
        <v>1999</v>
      </c>
      <c r="L6" s="44">
        <v>2000</v>
      </c>
      <c r="M6" s="44">
        <v>2001</v>
      </c>
      <c r="N6" s="44">
        <v>2002</v>
      </c>
      <c r="O6" s="44">
        <v>2003</v>
      </c>
      <c r="P6" s="44">
        <v>2004</v>
      </c>
      <c r="Q6" s="44">
        <v>2005</v>
      </c>
      <c r="R6" s="44">
        <v>2006</v>
      </c>
      <c r="S6" s="44">
        <v>2007</v>
      </c>
      <c r="T6" s="44">
        <v>2008</v>
      </c>
      <c r="U6" s="44">
        <v>2009</v>
      </c>
      <c r="V6" s="44">
        <v>2010</v>
      </c>
      <c r="W6" s="44">
        <v>2011</v>
      </c>
      <c r="X6" s="44">
        <v>2012</v>
      </c>
      <c r="Y6" s="44">
        <v>2013</v>
      </c>
      <c r="Z6" s="44">
        <v>2014</v>
      </c>
      <c r="AA6" s="44">
        <v>2015</v>
      </c>
      <c r="AB6" s="44" t="s">
        <v>57</v>
      </c>
      <c r="AC6" s="44">
        <v>2017</v>
      </c>
      <c r="AD6" s="44">
        <v>2018</v>
      </c>
      <c r="AE6" s="44">
        <v>2019</v>
      </c>
      <c r="AF6" s="44">
        <v>2020</v>
      </c>
      <c r="AG6" s="22"/>
    </row>
    <row r="7" spans="1:33" s="21" customFormat="1" ht="15">
      <c r="A7" s="45" t="s">
        <v>3</v>
      </c>
      <c r="B7" s="4">
        <f>B28/$B28*100</f>
        <v>100</v>
      </c>
      <c r="C7" s="4">
        <f aca="true" t="shared" si="0" ref="C7:AC7">C28/$B28*100</f>
        <v>104.96769597244003</v>
      </c>
      <c r="D7" s="4">
        <f t="shared" si="0"/>
        <v>102.81960979033826</v>
      </c>
      <c r="E7" s="4">
        <f t="shared" si="0"/>
        <v>98.86006734183623</v>
      </c>
      <c r="F7" s="4">
        <f t="shared" si="0"/>
        <v>97.65558363229255</v>
      </c>
      <c r="G7" s="4">
        <f t="shared" si="0"/>
        <v>99.09007737841846</v>
      </c>
      <c r="H7" s="4">
        <f t="shared" si="0"/>
        <v>102.25331623738676</v>
      </c>
      <c r="I7" s="4">
        <f t="shared" si="0"/>
        <v>100.91190305383351</v>
      </c>
      <c r="J7" s="4">
        <f t="shared" si="0"/>
        <v>103.4283305264718</v>
      </c>
      <c r="K7" s="4">
        <f t="shared" si="0"/>
        <v>101.95316425033991</v>
      </c>
      <c r="L7" s="4">
        <f t="shared" si="0"/>
        <v>100.8160522642537</v>
      </c>
      <c r="M7" s="4">
        <f t="shared" si="0"/>
        <v>101.71687897438196</v>
      </c>
      <c r="N7" s="4">
        <f t="shared" si="0"/>
        <v>100.46031119450298</v>
      </c>
      <c r="O7" s="4">
        <f t="shared" si="0"/>
        <v>101.32113228319311</v>
      </c>
      <c r="P7" s="4">
        <f t="shared" si="0"/>
        <v>100.92601266282092</v>
      </c>
      <c r="Q7" s="4">
        <f t="shared" si="0"/>
        <v>101.18389785923902</v>
      </c>
      <c r="R7" s="4">
        <f t="shared" si="0"/>
        <v>99.01741175051649</v>
      </c>
      <c r="S7" s="4">
        <f t="shared" si="0"/>
        <v>97.31647186508977</v>
      </c>
      <c r="T7" s="4">
        <f t="shared" si="0"/>
        <v>96.16373923075973</v>
      </c>
      <c r="U7" s="4">
        <f t="shared" si="0"/>
        <v>91.9240308663666</v>
      </c>
      <c r="V7" s="4">
        <f t="shared" si="0"/>
        <v>93.62788657330088</v>
      </c>
      <c r="W7" s="4">
        <f t="shared" si="0"/>
        <v>88.64539268795801</v>
      </c>
      <c r="X7" s="4">
        <f t="shared" si="0"/>
        <v>88.74206618834806</v>
      </c>
      <c r="Y7" s="4">
        <f t="shared" si="0"/>
        <v>88.62353389074723</v>
      </c>
      <c r="Z7" s="4">
        <f t="shared" si="0"/>
        <v>83.12123575515598</v>
      </c>
      <c r="AA7" s="4">
        <f t="shared" si="0"/>
        <v>83.83708042259985</v>
      </c>
      <c r="AB7" s="4">
        <f t="shared" si="0"/>
        <v>83.85634462419006</v>
      </c>
      <c r="AC7" s="4">
        <f t="shared" si="0"/>
        <v>85.30783040241826</v>
      </c>
      <c r="AD7" s="5"/>
      <c r="AE7" s="5"/>
      <c r="AF7" s="5"/>
      <c r="AG7" s="22"/>
    </row>
    <row r="8" spans="1:33" s="38" customFormat="1" ht="15">
      <c r="A8" s="45" t="s">
        <v>2</v>
      </c>
      <c r="B8" s="35">
        <v>100</v>
      </c>
      <c r="C8" s="36">
        <v>100.39816053119354</v>
      </c>
      <c r="D8" s="36">
        <v>98.30719598320076</v>
      </c>
      <c r="E8" s="36">
        <v>96.76955022172167</v>
      </c>
      <c r="F8" s="36">
        <v>96.81907979634451</v>
      </c>
      <c r="G8" s="36">
        <v>97.8626967926609</v>
      </c>
      <c r="H8" s="36">
        <v>99.78928227868889</v>
      </c>
      <c r="I8" s="36">
        <v>98.17275521456557</v>
      </c>
      <c r="J8" s="36">
        <v>98.65932286900822</v>
      </c>
      <c r="K8" s="36">
        <v>97.1597803899486</v>
      </c>
      <c r="L8" s="36">
        <v>97.5200957274583</v>
      </c>
      <c r="M8" s="36">
        <v>98.38879894887496</v>
      </c>
      <c r="N8" s="36">
        <v>97.91051359658383</v>
      </c>
      <c r="O8" s="36">
        <v>99.13622392717204</v>
      </c>
      <c r="P8" s="36">
        <v>99.06088547898922</v>
      </c>
      <c r="Q8" s="36">
        <v>98.14605476173716</v>
      </c>
      <c r="R8" s="36">
        <v>97.54046127495835</v>
      </c>
      <c r="S8" s="36">
        <v>96.0738603036062</v>
      </c>
      <c r="T8" s="36">
        <v>94.01159053048966</v>
      </c>
      <c r="U8" s="36">
        <v>87.32085122357523</v>
      </c>
      <c r="V8" s="36">
        <v>89.23300720302198</v>
      </c>
      <c r="W8" s="36">
        <v>85.63776072827949</v>
      </c>
      <c r="X8" s="36">
        <v>84.92224490274747</v>
      </c>
      <c r="Y8" s="36"/>
      <c r="Z8" s="36"/>
      <c r="AA8" s="39"/>
      <c r="AB8" s="39"/>
      <c r="AC8" s="39"/>
      <c r="AD8" s="39"/>
      <c r="AE8" s="39"/>
      <c r="AF8" s="39"/>
      <c r="AG8" s="37"/>
    </row>
    <row r="9" spans="1:32" s="38" customFormat="1" ht="15">
      <c r="A9" s="45" t="s">
        <v>8</v>
      </c>
      <c r="B9" s="35">
        <v>100</v>
      </c>
      <c r="C9" s="36">
        <v>98.14957005186393</v>
      </c>
      <c r="D9" s="36">
        <v>94.64493286837082</v>
      </c>
      <c r="E9" s="36">
        <v>92.83968391080398</v>
      </c>
      <c r="F9" s="36">
        <v>92.39780955732583</v>
      </c>
      <c r="G9" s="36">
        <v>93.36912975937834</v>
      </c>
      <c r="H9" s="36">
        <v>95.28320767259244</v>
      </c>
      <c r="I9" s="36">
        <v>93.51110684539996</v>
      </c>
      <c r="J9" s="36">
        <v>92.80131028427411</v>
      </c>
      <c r="K9" s="36">
        <v>90.84797005470774</v>
      </c>
      <c r="L9" s="36">
        <v>91.03120012228372</v>
      </c>
      <c r="M9" s="36">
        <v>91.92941669954818</v>
      </c>
      <c r="N9" s="36">
        <v>91.212972738551</v>
      </c>
      <c r="O9" s="36">
        <v>92.72347882963105</v>
      </c>
      <c r="P9" s="36">
        <v>92.73485405935736</v>
      </c>
      <c r="Q9" s="36">
        <v>92.03629053758624</v>
      </c>
      <c r="R9" s="36">
        <v>91.95120737399266</v>
      </c>
      <c r="S9" s="36">
        <v>90.97814533988831</v>
      </c>
      <c r="T9" s="36">
        <v>88.98436972340417</v>
      </c>
      <c r="U9" s="36">
        <v>82.51381912673783</v>
      </c>
      <c r="V9" s="36">
        <v>84.44437334925867</v>
      </c>
      <c r="W9" s="36">
        <v>81.81713962739013</v>
      </c>
      <c r="X9" s="36">
        <v>80.7681123872697</v>
      </c>
      <c r="Y9" s="36"/>
      <c r="Z9" s="36"/>
      <c r="AA9" s="39"/>
      <c r="AB9" s="39"/>
      <c r="AC9" s="39"/>
      <c r="AD9" s="39"/>
      <c r="AE9" s="39"/>
      <c r="AF9" s="39"/>
    </row>
    <row r="10" spans="1:32" s="38" customFormat="1" ht="15">
      <c r="A10" s="45" t="s">
        <v>1</v>
      </c>
      <c r="B10" s="35">
        <v>100</v>
      </c>
      <c r="C10" s="36">
        <v>98.25778709198362</v>
      </c>
      <c r="D10" s="36">
        <v>94.76233223614943</v>
      </c>
      <c r="E10" s="36">
        <v>92.9449180794384</v>
      </c>
      <c r="F10" s="36">
        <v>92.5157865421404</v>
      </c>
      <c r="G10" s="36">
        <v>93.48206985582881</v>
      </c>
      <c r="H10" s="36">
        <v>95.39547419687318</v>
      </c>
      <c r="I10" s="36">
        <v>93.58740880485607</v>
      </c>
      <c r="J10" s="36">
        <v>92.8721121165353</v>
      </c>
      <c r="K10" s="36">
        <v>90.88515105136958</v>
      </c>
      <c r="L10" s="36">
        <v>91.07495063744989</v>
      </c>
      <c r="M10" s="36">
        <v>91.95795308171392</v>
      </c>
      <c r="N10" s="36">
        <v>91.21809577639613</v>
      </c>
      <c r="O10" s="36">
        <v>92.71289711246509</v>
      </c>
      <c r="P10" s="36">
        <v>92.72099460846194</v>
      </c>
      <c r="Q10" s="36">
        <v>92.01316978178946</v>
      </c>
      <c r="R10" s="36">
        <v>91.91748347699685</v>
      </c>
      <c r="S10" s="36">
        <v>90.91223208102788</v>
      </c>
      <c r="T10" s="36">
        <v>88.93108047767004</v>
      </c>
      <c r="U10" s="36">
        <v>82.45953665162641</v>
      </c>
      <c r="V10" s="36">
        <v>84.40999642137153</v>
      </c>
      <c r="W10" s="36">
        <v>81.7740380335633</v>
      </c>
      <c r="X10" s="36">
        <v>80.75697108604045</v>
      </c>
      <c r="Y10" s="36"/>
      <c r="Z10" s="36"/>
      <c r="AA10" s="39"/>
      <c r="AB10" s="39"/>
      <c r="AC10" s="39"/>
      <c r="AD10" s="39"/>
      <c r="AE10" s="39"/>
      <c r="AF10" s="39"/>
    </row>
    <row r="11" spans="1:255" s="21" customFormat="1" ht="18" customHeight="1">
      <c r="A11" s="45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/>
      <c r="Z11" s="5"/>
      <c r="AA11" s="40"/>
      <c r="AB11" s="40"/>
      <c r="AC11" s="40"/>
      <c r="AD11" s="40"/>
      <c r="AE11" s="40"/>
      <c r="AF11" s="40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BD11" s="23"/>
      <c r="BE11" s="23"/>
      <c r="BF11" s="23"/>
      <c r="BG11" s="23"/>
      <c r="BH11" s="23"/>
      <c r="BI11" s="23"/>
      <c r="BJ11" s="23"/>
      <c r="BK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J11" s="23"/>
      <c r="CK11" s="23"/>
      <c r="CL11" s="23"/>
      <c r="CM11" s="23"/>
      <c r="CN11" s="23"/>
      <c r="CO11" s="23"/>
      <c r="CP11" s="23"/>
      <c r="CQ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P11" s="23"/>
      <c r="DQ11" s="23"/>
      <c r="DR11" s="23"/>
      <c r="DS11" s="23"/>
      <c r="DT11" s="23"/>
      <c r="DU11" s="23"/>
      <c r="DV11" s="23"/>
      <c r="DW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V11" s="23"/>
      <c r="EW11" s="23"/>
      <c r="EX11" s="23"/>
      <c r="EY11" s="23"/>
      <c r="EZ11" s="23"/>
      <c r="FA11" s="23"/>
      <c r="FB11" s="23"/>
      <c r="FC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GB11" s="23"/>
      <c r="GC11" s="23"/>
      <c r="GD11" s="23"/>
      <c r="GE11" s="23"/>
      <c r="GF11" s="23"/>
      <c r="GG11" s="23"/>
      <c r="GH11" s="23"/>
      <c r="GI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H11" s="23"/>
      <c r="HI11" s="23"/>
      <c r="HJ11" s="23"/>
      <c r="HK11" s="23"/>
      <c r="HL11" s="23"/>
      <c r="HM11" s="23"/>
      <c r="HN11" s="23"/>
      <c r="HO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N11" s="23"/>
      <c r="IO11" s="23"/>
      <c r="IP11" s="23"/>
      <c r="IQ11" s="23"/>
      <c r="IR11" s="23"/>
      <c r="IS11" s="23"/>
      <c r="IT11" s="23"/>
      <c r="IU11" s="23"/>
    </row>
    <row r="12" spans="1:255" s="21" customFormat="1" ht="21.75" customHeight="1">
      <c r="A12" s="45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5">
        <v>92</v>
      </c>
      <c r="U12" s="5">
        <v>92</v>
      </c>
      <c r="V12" s="5">
        <v>92</v>
      </c>
      <c r="W12" s="5">
        <v>92</v>
      </c>
      <c r="X12" s="5">
        <v>92</v>
      </c>
      <c r="Y12" s="5"/>
      <c r="Z12" s="5"/>
      <c r="AA12" s="40"/>
      <c r="AB12" s="40"/>
      <c r="AC12" s="40"/>
      <c r="AD12" s="40"/>
      <c r="AE12" s="40"/>
      <c r="AF12" s="40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BD12" s="23"/>
      <c r="BE12" s="23"/>
      <c r="BF12" s="23"/>
      <c r="BG12" s="23"/>
      <c r="BH12" s="23"/>
      <c r="BI12" s="23"/>
      <c r="BJ12" s="23"/>
      <c r="BK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J12" s="23"/>
      <c r="CK12" s="23"/>
      <c r="CL12" s="23"/>
      <c r="CM12" s="23"/>
      <c r="CN12" s="23"/>
      <c r="CO12" s="23"/>
      <c r="CP12" s="23"/>
      <c r="CQ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P12" s="23"/>
      <c r="DQ12" s="23"/>
      <c r="DR12" s="23"/>
      <c r="DS12" s="23"/>
      <c r="DT12" s="23"/>
      <c r="DU12" s="23"/>
      <c r="DV12" s="23"/>
      <c r="DW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V12" s="23"/>
      <c r="EW12" s="23"/>
      <c r="EX12" s="23"/>
      <c r="EY12" s="23"/>
      <c r="EZ12" s="23"/>
      <c r="FA12" s="23"/>
      <c r="FB12" s="23"/>
      <c r="FC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GB12" s="23"/>
      <c r="GC12" s="23"/>
      <c r="GD12" s="23"/>
      <c r="GE12" s="23"/>
      <c r="GF12" s="23"/>
      <c r="GG12" s="23"/>
      <c r="GH12" s="23"/>
      <c r="GI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H12" s="23"/>
      <c r="HI12" s="23"/>
      <c r="HJ12" s="23"/>
      <c r="HK12" s="23"/>
      <c r="HL12" s="23"/>
      <c r="HM12" s="23"/>
      <c r="HN12" s="23"/>
      <c r="HO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N12" s="23"/>
      <c r="IO12" s="23"/>
      <c r="IP12" s="23"/>
      <c r="IQ12" s="23"/>
      <c r="IR12" s="23"/>
      <c r="IS12" s="23"/>
      <c r="IT12" s="23"/>
      <c r="IU12" s="23"/>
    </row>
    <row r="13" spans="1:254" s="21" customFormat="1" ht="18" customHeight="1">
      <c r="A13" s="45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5">
        <v>80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6" s="1" customFormat="1" ht="18.7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1"/>
      <c r="BM14" s="21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1"/>
      <c r="CS14" s="21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1"/>
      <c r="DY14" s="21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1"/>
      <c r="FE14" s="21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1"/>
      <c r="GK14" s="21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1"/>
      <c r="HQ14" s="21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1"/>
    </row>
    <row r="15" s="6" customFormat="1" ht="12.75">
      <c r="A15" s="7" t="s">
        <v>19</v>
      </c>
    </row>
    <row r="16" s="6" customFormat="1" ht="12.75">
      <c r="A16" s="7" t="s">
        <v>10</v>
      </c>
    </row>
    <row r="17" s="6" customFormat="1" ht="12.75">
      <c r="A17" s="6" t="s">
        <v>20</v>
      </c>
    </row>
    <row r="19" ht="15">
      <c r="A19" s="43" t="s">
        <v>23</v>
      </c>
    </row>
    <row r="20" ht="15.75">
      <c r="A20" s="8" t="s">
        <v>17</v>
      </c>
    </row>
    <row r="21" spans="2:29" s="26" customFormat="1" ht="15">
      <c r="B21" s="44" t="s">
        <v>24</v>
      </c>
      <c r="C21" s="44" t="s">
        <v>25</v>
      </c>
      <c r="D21" s="44" t="s">
        <v>26</v>
      </c>
      <c r="E21" s="44" t="s">
        <v>27</v>
      </c>
      <c r="F21" s="44" t="s">
        <v>28</v>
      </c>
      <c r="G21" s="44" t="s">
        <v>29</v>
      </c>
      <c r="H21" s="44" t="s">
        <v>30</v>
      </c>
      <c r="I21" s="44" t="s">
        <v>31</v>
      </c>
      <c r="J21" s="44" t="s">
        <v>32</v>
      </c>
      <c r="K21" s="44" t="s">
        <v>33</v>
      </c>
      <c r="L21" s="44" t="s">
        <v>34</v>
      </c>
      <c r="M21" s="44" t="s">
        <v>35</v>
      </c>
      <c r="N21" s="44" t="s">
        <v>36</v>
      </c>
      <c r="O21" s="44" t="s">
        <v>37</v>
      </c>
      <c r="P21" s="44" t="s">
        <v>38</v>
      </c>
      <c r="Q21" s="44" t="s">
        <v>39</v>
      </c>
      <c r="R21" s="44" t="s">
        <v>40</v>
      </c>
      <c r="S21" s="44" t="s">
        <v>41</v>
      </c>
      <c r="T21" s="44" t="s">
        <v>42</v>
      </c>
      <c r="U21" s="44" t="s">
        <v>43</v>
      </c>
      <c r="V21" s="44" t="s">
        <v>44</v>
      </c>
      <c r="W21" s="44" t="s">
        <v>45</v>
      </c>
      <c r="X21" s="44" t="s">
        <v>46</v>
      </c>
      <c r="Y21" s="44" t="s">
        <v>47</v>
      </c>
      <c r="Z21" s="44" t="s">
        <v>48</v>
      </c>
      <c r="AA21" s="44">
        <v>2015</v>
      </c>
      <c r="AB21" s="44">
        <v>2016</v>
      </c>
      <c r="AC21" s="46">
        <v>2017</v>
      </c>
    </row>
    <row r="22" spans="1:33" ht="15">
      <c r="A22" s="45" t="s">
        <v>49</v>
      </c>
      <c r="B22" s="27">
        <f>'[2]PRG'!C40</f>
        <v>122.25009250623312</v>
      </c>
      <c r="C22" s="27">
        <f>'[2]PRG'!D40</f>
        <v>124.9990655897335</v>
      </c>
      <c r="D22" s="27">
        <f>'[2]PRG'!E40</f>
        <v>129.37747175147967</v>
      </c>
      <c r="E22" s="27">
        <f>'[2]PRG'!F40</f>
        <v>129.65067958094102</v>
      </c>
      <c r="F22" s="27">
        <f>'[2]PRG'!G40</f>
        <v>130.63193846768698</v>
      </c>
      <c r="G22" s="27">
        <f>'[2]PRG'!H40</f>
        <v>132.49638820881603</v>
      </c>
      <c r="H22" s="27">
        <f>'[2]PRG'!I40</f>
        <v>134.22161782085897</v>
      </c>
      <c r="I22" s="27">
        <f>'[2]PRG'!J40</f>
        <v>136.94758287941164</v>
      </c>
      <c r="J22" s="27">
        <f>'[2]PRG'!K40</f>
        <v>139.30657930985302</v>
      </c>
      <c r="K22" s="27">
        <f>'[2]PRG'!L40</f>
        <v>141.82108293094825</v>
      </c>
      <c r="L22" s="27">
        <f>'[2]PRG'!M40</f>
        <v>141.62358276117584</v>
      </c>
      <c r="M22" s="27">
        <f>'[2]PRG'!N40</f>
        <v>144.86018659285287</v>
      </c>
      <c r="N22" s="27">
        <f>'[2]PRG'!O40</f>
        <v>146.00611771589865</v>
      </c>
      <c r="O22" s="27">
        <f>'[2]PRG'!P40</f>
        <v>145.74470390170063</v>
      </c>
      <c r="P22" s="27">
        <f>'[2]PRG'!Q40</f>
        <v>146.25291680744357</v>
      </c>
      <c r="Q22" s="27">
        <f>'[2]PRG'!R40</f>
        <v>144.28342151941962</v>
      </c>
      <c r="R22" s="27">
        <f>'[2]PRG'!S40</f>
        <v>143.79839860278346</v>
      </c>
      <c r="S22" s="27">
        <f>'[2]PRG'!T40</f>
        <v>142.73981313343322</v>
      </c>
      <c r="T22" s="27">
        <f>'[2]PRG'!U40</f>
        <v>136.35917488337597</v>
      </c>
      <c r="U22" s="27">
        <f>'[2]PRG'!V40</f>
        <v>134.78923561486886</v>
      </c>
      <c r="V22" s="27">
        <f>'[2]PRG'!W40</f>
        <v>137.71159840399983</v>
      </c>
      <c r="W22" s="27">
        <f>'[2]PRG'!X40</f>
        <v>137.8838759381878</v>
      </c>
      <c r="X22" s="27">
        <f>'[2]PRG'!Y40</f>
        <v>136.34803342096455</v>
      </c>
      <c r="Y22" s="27">
        <f>'[2]PRG'!Z40</f>
        <v>135.46809560764274</v>
      </c>
      <c r="Z22" s="27">
        <f>'[2]PRG'!AA40</f>
        <v>135.50916049024596</v>
      </c>
      <c r="AA22" s="27">
        <f>'[2]PRG'!AB40</f>
        <v>136.65624324788692</v>
      </c>
      <c r="AB22" s="27">
        <f>'[2]PRG'!AC40</f>
        <v>137.32530568671115</v>
      </c>
      <c r="AC22" s="27">
        <f>'[2]PRG'!AD40</f>
        <v>137.8985811695065</v>
      </c>
      <c r="AE22" s="30"/>
      <c r="AG22" s="29"/>
    </row>
    <row r="23" spans="1:33" ht="15">
      <c r="A23" s="45" t="s">
        <v>54</v>
      </c>
      <c r="B23" s="27">
        <f>'[2]PRG'!C32</f>
        <v>91.38069226590059</v>
      </c>
      <c r="C23" s="27">
        <f>'[2]PRG'!D32</f>
        <v>105.09274004857825</v>
      </c>
      <c r="D23" s="27">
        <f>'[2]PRG'!E32</f>
        <v>97.06134056817116</v>
      </c>
      <c r="E23" s="27">
        <f>'[2]PRG'!F32</f>
        <v>93.33320285737999</v>
      </c>
      <c r="F23" s="27">
        <f>'[2]PRG'!G32</f>
        <v>87.89801520273294</v>
      </c>
      <c r="G23" s="27">
        <f>'[2]PRG'!H32</f>
        <v>88.26487249121476</v>
      </c>
      <c r="H23" s="27">
        <f>'[2]PRG'!I32</f>
        <v>96.97249895509351</v>
      </c>
      <c r="I23" s="27">
        <f>'[2]PRG'!J32</f>
        <v>91.84846407543841</v>
      </c>
      <c r="J23" s="27">
        <f>'[2]PRG'!K32</f>
        <v>96.60291780875136</v>
      </c>
      <c r="K23" s="27">
        <f>'[2]PRG'!L32</f>
        <v>98.79092106554324</v>
      </c>
      <c r="L23" s="27">
        <f>'[2]PRG'!M32</f>
        <v>95.45515425187625</v>
      </c>
      <c r="M23" s="27">
        <f>'[2]PRG'!N32</f>
        <v>103.68677161167989</v>
      </c>
      <c r="N23" s="27">
        <f>'[2]PRG'!O32</f>
        <v>99.2000874626972</v>
      </c>
      <c r="O23" s="27">
        <f>'[2]PRG'!P32</f>
        <v>104.96702630666547</v>
      </c>
      <c r="P23" s="27">
        <f>'[2]PRG'!Q32</f>
        <v>109.28560754733593</v>
      </c>
      <c r="Q23" s="27">
        <f>'[2]PRG'!R32</f>
        <v>108.69130465916487</v>
      </c>
      <c r="R23" s="27">
        <f>'[2]PRG'!S32</f>
        <v>104.22410413089257</v>
      </c>
      <c r="S23" s="27">
        <f>'[2]PRG'!T32</f>
        <v>97.86688901531096</v>
      </c>
      <c r="T23" s="27">
        <f>'[2]PRG'!U32</f>
        <v>103.901688228099</v>
      </c>
      <c r="U23" s="27">
        <f>'[2]PRG'!V32</f>
        <v>104.83222308366425</v>
      </c>
      <c r="V23" s="27">
        <f>'[2]PRG'!W32</f>
        <v>106.59362160055585</v>
      </c>
      <c r="W23" s="27">
        <f>'[2]PRG'!X32</f>
        <v>92.98525097154638</v>
      </c>
      <c r="X23" s="27">
        <f>'[2]PRG'!Y32</f>
        <v>98.54812491374963</v>
      </c>
      <c r="Y23" s="27">
        <f>'[2]PRG'!Z32</f>
        <v>100.65153676758246</v>
      </c>
      <c r="Z23" s="27">
        <f>'[2]PRG'!AA32</f>
        <v>84.3396987211998</v>
      </c>
      <c r="AA23" s="27">
        <f>'[2]PRG'!AB32</f>
        <v>87.61823411296461</v>
      </c>
      <c r="AB23" s="27">
        <f>'[2]PRG'!AC32</f>
        <v>89.41357249402658</v>
      </c>
      <c r="AC23" s="27">
        <f>'[2]PRG'!AD32</f>
        <v>91.03874339838895</v>
      </c>
      <c r="AE23" s="30"/>
      <c r="AG23" s="29"/>
    </row>
    <row r="24" spans="1:33" ht="15">
      <c r="A24" s="45" t="s">
        <v>5</v>
      </c>
      <c r="B24" s="27">
        <f>'[2]PRG'!C17</f>
        <v>143.93150820768665</v>
      </c>
      <c r="C24" s="27">
        <f>'[2]PRG'!D17</f>
        <v>153.20227413135171</v>
      </c>
      <c r="D24" s="27">
        <f>'[2]PRG'!E17</f>
        <v>144.2221841082465</v>
      </c>
      <c r="E24" s="27">
        <f>'[2]PRG'!F17</f>
        <v>138.35602898501617</v>
      </c>
      <c r="F24" s="27">
        <f>'[2]PRG'!G17</f>
        <v>139.4059298313489</v>
      </c>
      <c r="G24" s="27">
        <f>'[2]PRG'!H17</f>
        <v>141.20713654271083</v>
      </c>
      <c r="H24" s="27">
        <f>'[2]PRG'!I17</f>
        <v>143.34788744897335</v>
      </c>
      <c r="I24" s="27">
        <f>'[2]PRG'!J17</f>
        <v>142.33947156207478</v>
      </c>
      <c r="J24" s="27">
        <f>'[2]PRG'!K17</f>
        <v>136.0816709040048</v>
      </c>
      <c r="K24" s="27">
        <f>'[2]PRG'!L17</f>
        <v>129.66587818920013</v>
      </c>
      <c r="L24" s="27">
        <f>'[2]PRG'!M17</f>
        <v>125.85387369776176</v>
      </c>
      <c r="M24" s="27">
        <f>'[2]PRG'!N17</f>
        <v>126.12413895812996</v>
      </c>
      <c r="N24" s="27">
        <f>'[2]PRG'!O17</f>
        <v>122.07117605038319</v>
      </c>
      <c r="O24" s="27">
        <f>'[2]PRG'!P17</f>
        <v>120.8884615261693</v>
      </c>
      <c r="P24" s="27">
        <f>'[2]PRG'!Q17</f>
        <v>114.33015013753256</v>
      </c>
      <c r="Q24" s="27">
        <f>'[2]PRG'!R17</f>
        <v>114.6782252466179</v>
      </c>
      <c r="R24" s="27">
        <f>'[2]PRG'!S17</f>
        <v>112.61194065341321</v>
      </c>
      <c r="S24" s="27">
        <f>'[2]PRG'!T17</f>
        <v>110.78850578450464</v>
      </c>
      <c r="T24" s="27">
        <f>'[2]PRG'!U17</f>
        <v>104.84871890826432</v>
      </c>
      <c r="U24" s="27">
        <f>'[2]PRG'!V17</f>
        <v>86.2419573997824</v>
      </c>
      <c r="V24" s="27">
        <f>'[2]PRG'!W17</f>
        <v>92.08842966552571</v>
      </c>
      <c r="W24" s="27">
        <f>'[2]PRG'!X17</f>
        <v>88.21097592315027</v>
      </c>
      <c r="X24" s="27">
        <f>'[2]PRG'!Y17</f>
        <v>85.25506720561744</v>
      </c>
      <c r="Y24" s="27">
        <f>'[2]PRG'!Z17</f>
        <v>84.79032190786606</v>
      </c>
      <c r="Z24" s="27">
        <f>'[2]PRG'!AA17</f>
        <v>82.21126738074554</v>
      </c>
      <c r="AA24" s="27">
        <f>'[2]PRG'!AB17</f>
        <v>81.22167754401481</v>
      </c>
      <c r="AB24" s="27">
        <f>'[2]PRG'!AC17</f>
        <v>77.48549649602782</v>
      </c>
      <c r="AC24" s="27">
        <f>'[2]PRG'!AD17</f>
        <v>78.95253833145793</v>
      </c>
      <c r="AE24" s="30"/>
      <c r="AG24" s="29"/>
    </row>
    <row r="25" spans="1:33" ht="15">
      <c r="A25" s="45" t="s">
        <v>51</v>
      </c>
      <c r="B25" s="27">
        <f>'[2]PRG'!C6</f>
        <v>78.1345921229967</v>
      </c>
      <c r="C25" s="27">
        <f>'[2]PRG'!D6</f>
        <v>79.40901768040236</v>
      </c>
      <c r="D25" s="27">
        <f>'[2]PRG'!E6</f>
        <v>80.68020401718151</v>
      </c>
      <c r="E25" s="27">
        <f>'[2]PRG'!F6</f>
        <v>68.47725687983558</v>
      </c>
      <c r="F25" s="27">
        <f>'[2]PRG'!G6</f>
        <v>65.34924632628497</v>
      </c>
      <c r="G25" s="27">
        <f>'[2]PRG'!H6</f>
        <v>67.89322762764185</v>
      </c>
      <c r="H25" s="27">
        <f>'[2]PRG'!I6</f>
        <v>71.66450746945551</v>
      </c>
      <c r="I25" s="27">
        <f>'[2]PRG'!J6</f>
        <v>67.32592026146816</v>
      </c>
      <c r="J25" s="27">
        <f>'[2]PRG'!K6</f>
        <v>79.6269543264233</v>
      </c>
      <c r="K25" s="27">
        <f>'[2]PRG'!L6</f>
        <v>72.6243656862933</v>
      </c>
      <c r="L25" s="27">
        <f>'[2]PRG'!M6</f>
        <v>71.45055115595787</v>
      </c>
      <c r="M25" s="27">
        <f>'[2]PRG'!N6</f>
        <v>64.90393566306207</v>
      </c>
      <c r="N25" s="27">
        <f>'[2]PRG'!O6</f>
        <v>67.00556058645034</v>
      </c>
      <c r="O25" s="27">
        <f>'[2]PRG'!P6</f>
        <v>70.2726751328997</v>
      </c>
      <c r="P25" s="27">
        <f>'[2]PRG'!Q6</f>
        <v>68.91785834009583</v>
      </c>
      <c r="Q25" s="27">
        <f>'[2]PRG'!R6</f>
        <v>74.14816203941345</v>
      </c>
      <c r="R25" s="27">
        <f>'[2]PRG'!S6</f>
        <v>70.12880606238775</v>
      </c>
      <c r="S25" s="27">
        <f>'[2]PRG'!T6</f>
        <v>69.70179297049631</v>
      </c>
      <c r="T25" s="27">
        <f>'[2]PRG'!U6</f>
        <v>68.87018184816858</v>
      </c>
      <c r="U25" s="27">
        <f>'[2]PRG'!V6</f>
        <v>66.51330851036616</v>
      </c>
      <c r="V25" s="27">
        <f>'[2]PRG'!W6</f>
        <v>66.56757619033098</v>
      </c>
      <c r="W25" s="27">
        <f>'[2]PRG'!X6</f>
        <v>57.789559413103184</v>
      </c>
      <c r="X25" s="27">
        <f>'[2]PRG'!Y6</f>
        <v>58.51015117029057</v>
      </c>
      <c r="Y25" s="27">
        <f>'[2]PRG'!Z6</f>
        <v>57.7147057886514</v>
      </c>
      <c r="Z25" s="27">
        <f>'[2]PRG'!AA6</f>
        <v>44.71281832238381</v>
      </c>
      <c r="AA25" s="27">
        <f>'[2]PRG'!AB6</f>
        <v>46.63014708307315</v>
      </c>
      <c r="AB25" s="27">
        <f>'[2]PRG'!AC6</f>
        <v>50.0460199257292</v>
      </c>
      <c r="AC25" s="27">
        <f>'[2]PRG'!AD6</f>
        <v>54.4683565391052</v>
      </c>
      <c r="AE25" s="30"/>
      <c r="AG25" s="29"/>
    </row>
    <row r="26" spans="1:33" ht="15">
      <c r="A26" s="45" t="s">
        <v>55</v>
      </c>
      <c r="B26" s="27">
        <f>'[2]PRG'!C35</f>
        <v>93.82293205305463</v>
      </c>
      <c r="C26" s="27">
        <f>'[2]PRG'!D35</f>
        <v>93.31516589938744</v>
      </c>
      <c r="D26" s="27">
        <f>'[2]PRG'!E35</f>
        <v>92.16239388415222</v>
      </c>
      <c r="E26" s="27">
        <f>'[2]PRG'!F35</f>
        <v>91.28145018397498</v>
      </c>
      <c r="F26" s="27">
        <f>'[2]PRG'!G35</f>
        <v>90.70466556639349</v>
      </c>
      <c r="G26" s="27">
        <f>'[2]PRG'!H35</f>
        <v>91.550533112717</v>
      </c>
      <c r="H26" s="27">
        <f>'[2]PRG'!I35</f>
        <v>92.25354754668956</v>
      </c>
      <c r="I26" s="27">
        <f>'[2]PRG'!J35</f>
        <v>92.5643296312238</v>
      </c>
      <c r="J26" s="27">
        <f>'[2]PRG'!K35</f>
        <v>92.73884772956939</v>
      </c>
      <c r="K26" s="27">
        <f>'[2]PRG'!L35</f>
        <v>93.14760680910562</v>
      </c>
      <c r="L26" s="27">
        <f>'[2]PRG'!M35</f>
        <v>95.10806311427714</v>
      </c>
      <c r="M26" s="27">
        <f>'[2]PRG'!N35</f>
        <v>94.68284598078553</v>
      </c>
      <c r="N26" s="27">
        <f>'[2]PRG'!O35</f>
        <v>92.97660085882413</v>
      </c>
      <c r="O26" s="27">
        <f>'[2]PRG'!P35</f>
        <v>90.07465828824536</v>
      </c>
      <c r="P26" s="27">
        <f>'[2]PRG'!Q35</f>
        <v>91.26193774486939</v>
      </c>
      <c r="Q26" s="27">
        <f>'[2]PRG'!R35</f>
        <v>89.86545051410322</v>
      </c>
      <c r="R26" s="27">
        <f>'[2]PRG'!S35</f>
        <v>89.23377446015961</v>
      </c>
      <c r="S26" s="27">
        <f>'[2]PRG'!T35</f>
        <v>89.94915409034641</v>
      </c>
      <c r="T26" s="27">
        <f>'[2]PRG'!U35</f>
        <v>90.99300517630776</v>
      </c>
      <c r="U26" s="27">
        <f>'[2]PRG'!V35</f>
        <v>90.03911325889783</v>
      </c>
      <c r="V26" s="27">
        <f>'[2]PRG'!W35</f>
        <v>88.71196096675706</v>
      </c>
      <c r="W26" s="27">
        <f>'[2]PRG'!X35</f>
        <v>88.0862965791734</v>
      </c>
      <c r="X26" s="27">
        <f>'[2]PRG'!Y35</f>
        <v>87.56897228304835</v>
      </c>
      <c r="Y26" s="27">
        <f>'[2]PRG'!Z35</f>
        <v>87.45068543476106</v>
      </c>
      <c r="Z26" s="27">
        <f>'[2]PRG'!AA35</f>
        <v>89.5288552679142</v>
      </c>
      <c r="AA26" s="27">
        <f>'[2]PRG'!AB35</f>
        <v>89.17086478998361</v>
      </c>
      <c r="AB26" s="27">
        <f>'[2]PRG'!AC35</f>
        <v>88.09491747376312</v>
      </c>
      <c r="AC26" s="27">
        <f>'[2]PRG'!AD35</f>
        <v>88.36544279187565</v>
      </c>
      <c r="AE26" s="30"/>
      <c r="AG26" s="29"/>
    </row>
    <row r="27" spans="1:33" ht="15">
      <c r="A27" s="45" t="s">
        <v>53</v>
      </c>
      <c r="B27" s="27">
        <f>'[2]PRG'!C27</f>
        <v>16.849387144003465</v>
      </c>
      <c r="C27" s="27">
        <f>'[2]PRG'!D27</f>
        <v>17.49290190707932</v>
      </c>
      <c r="D27" s="27">
        <f>'[2]PRG'!E27</f>
        <v>18.27108954647673</v>
      </c>
      <c r="E27" s="27">
        <f>'[2]PRG'!F27</f>
        <v>19.042344818763596</v>
      </c>
      <c r="F27" s="27">
        <f>'[2]PRG'!G27</f>
        <v>19.570239851708507</v>
      </c>
      <c r="G27" s="27">
        <f>'[2]PRG'!H27</f>
        <v>19.98550932949505</v>
      </c>
      <c r="H27" s="27">
        <f>'[2]PRG'!I27</f>
        <v>20.220571055374226</v>
      </c>
      <c r="I27" s="27">
        <f>'[2]PRG'!J27</f>
        <v>20.325793349474644</v>
      </c>
      <c r="J27" s="27">
        <f>'[2]PRG'!K27</f>
        <v>20.743576439527086</v>
      </c>
      <c r="K27" s="27">
        <f>'[2]PRG'!L27</f>
        <v>20.99083759203631</v>
      </c>
      <c r="L27" s="27">
        <f>'[2]PRG'!M27</f>
        <v>21.33663758170029</v>
      </c>
      <c r="M27" s="27">
        <f>'[2]PRG'!N27</f>
        <v>21.491823484487306</v>
      </c>
      <c r="N27" s="27">
        <f>'[2]PRG'!O27</f>
        <v>21.6246602363309</v>
      </c>
      <c r="O27" s="27">
        <f>'[2]PRG'!P27</f>
        <v>21.63993908762561</v>
      </c>
      <c r="P27" s="27">
        <f>'[2]PRG'!Q27</f>
        <v>21.380181740168688</v>
      </c>
      <c r="Q27" s="27">
        <f>'[2]PRG'!R27</f>
        <v>21.171093634403707</v>
      </c>
      <c r="R27" s="27">
        <f>'[2]PRG'!S27</f>
        <v>21.003620789991324</v>
      </c>
      <c r="S27" s="27">
        <f>'[2]PRG'!T27</f>
        <v>20.661077987911195</v>
      </c>
      <c r="T27" s="27">
        <f>'[2]PRG'!U27</f>
        <v>20.436287815893284</v>
      </c>
      <c r="U27" s="27">
        <f>'[2]PRG'!V27</f>
        <v>19.82875813735941</v>
      </c>
      <c r="V27" s="27">
        <f>'[2]PRG'!W27</f>
        <v>19.880752046164318</v>
      </c>
      <c r="W27" s="27">
        <f>'[2]PRG'!X27</f>
        <v>19.37516785253492</v>
      </c>
      <c r="X27" s="27">
        <f>'[2]PRG'!Y27</f>
        <v>18.62897191887526</v>
      </c>
      <c r="Y27" s="27">
        <f>'[2]PRG'!Z27</f>
        <v>18.13635143480205</v>
      </c>
      <c r="Z27" s="27">
        <f>'[2]PRG'!AA27</f>
        <v>17.847034217179704</v>
      </c>
      <c r="AA27" s="27">
        <f>'[2]PRG'!AB27</f>
        <v>16.76282243528206</v>
      </c>
      <c r="AB27" s="27">
        <f>'[2]PRG'!AC27</f>
        <v>15.799930801890483</v>
      </c>
      <c r="AC27" s="27">
        <f>'[2]PRG'!AD27</f>
        <v>15.372051944845428</v>
      </c>
      <c r="AE27" s="30"/>
      <c r="AG27" s="29"/>
    </row>
    <row r="28" spans="1:33" s="26" customFormat="1" ht="15">
      <c r="A28" s="45" t="s">
        <v>0</v>
      </c>
      <c r="B28" s="28">
        <f>'[2]PRG'!C49</f>
        <v>546.3692042998752</v>
      </c>
      <c r="C28" s="28">
        <f>'[2]PRG'!D49</f>
        <v>573.5111652565326</v>
      </c>
      <c r="D28" s="28">
        <f>'[2]PRG'!E49</f>
        <v>561.7746838757078</v>
      </c>
      <c r="E28" s="28">
        <f>'[2]PRG'!F49</f>
        <v>540.1409633059113</v>
      </c>
      <c r="F28" s="28">
        <f>'[2]PRG'!G49</f>
        <v>533.5600352461558</v>
      </c>
      <c r="G28" s="28">
        <f>'[2]PRG'!H49</f>
        <v>541.3976673125956</v>
      </c>
      <c r="H28" s="28">
        <f>'[2]PRG'!I49</f>
        <v>558.6806302964451</v>
      </c>
      <c r="I28" s="28">
        <f>'[2]PRG'!J49</f>
        <v>551.3515617590915</v>
      </c>
      <c r="J28" s="28">
        <f>'[2]PRG'!K49</f>
        <v>565.1005465181289</v>
      </c>
      <c r="K28" s="28">
        <f>'[2]PRG'!L49</f>
        <v>557.040692273127</v>
      </c>
      <c r="L28" s="28">
        <f>'[2]PRG'!M49</f>
        <v>550.8278625627491</v>
      </c>
      <c r="M28" s="28">
        <f>'[2]PRG'!N49</f>
        <v>555.7497022909977</v>
      </c>
      <c r="N28" s="28">
        <f>'[2]PRG'!O49</f>
        <v>548.8842029105843</v>
      </c>
      <c r="O28" s="28">
        <f>'[2]PRG'!P49</f>
        <v>553.587464243306</v>
      </c>
      <c r="P28" s="28">
        <f>'[2]PRG'!Q49</f>
        <v>551.428652317446</v>
      </c>
      <c r="Q28" s="28">
        <f>'[2]PRG'!R49</f>
        <v>552.8376576131227</v>
      </c>
      <c r="R28" s="28">
        <f>'[2]PRG'!S49</f>
        <v>541.000644699628</v>
      </c>
      <c r="S28" s="28">
        <f>'[2]PRG'!T49</f>
        <v>531.7072329820028</v>
      </c>
      <c r="T28" s="28">
        <f>'[2]PRG'!U49</f>
        <v>525.4090568601089</v>
      </c>
      <c r="U28" s="28">
        <f>'[2]PRG'!V49</f>
        <v>502.2445960049389</v>
      </c>
      <c r="V28" s="28">
        <f>'[2]PRG'!W49</f>
        <v>511.55393887333366</v>
      </c>
      <c r="W28" s="28">
        <f>'[2]PRG'!X49</f>
        <v>484.3311266776959</v>
      </c>
      <c r="X28" s="28">
        <f>'[2]PRG'!Y49</f>
        <v>484.85932091254585</v>
      </c>
      <c r="Y28" s="28">
        <f>'[2]PRG'!Z49</f>
        <v>484.2116969413058</v>
      </c>
      <c r="Z28" s="28">
        <f>'[2]PRG'!AA49</f>
        <v>454.148834399669</v>
      </c>
      <c r="AA28" s="28">
        <f>'[2]PRG'!AB49</f>
        <v>458.0599892132052</v>
      </c>
      <c r="AB28" s="28">
        <f>'[2]PRG'!AC49</f>
        <v>458.1652428781484</v>
      </c>
      <c r="AC28" s="28">
        <f>'[2]PRG'!AD49</f>
        <v>466.09571417517964</v>
      </c>
      <c r="AE28" s="30"/>
      <c r="AG28" s="29"/>
    </row>
    <row r="29" spans="1:29" ht="14.25" customHeight="1">
      <c r="A29" s="24"/>
      <c r="B29" s="41">
        <f>SUM(B22:B27)-B28</f>
        <v>0</v>
      </c>
      <c r="C29" s="41">
        <f aca="true" t="shared" si="1" ref="C29:AC29">SUM(C22:C27)-C28</f>
        <v>0</v>
      </c>
      <c r="D29" s="41">
        <f t="shared" si="1"/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>
        <f t="shared" si="1"/>
        <v>0</v>
      </c>
      <c r="R29" s="41">
        <f t="shared" si="1"/>
        <v>0</v>
      </c>
      <c r="S29" s="41">
        <f t="shared" si="1"/>
        <v>0</v>
      </c>
      <c r="T29" s="41">
        <f t="shared" si="1"/>
        <v>0</v>
      </c>
      <c r="U29" s="41">
        <f t="shared" si="1"/>
        <v>0</v>
      </c>
      <c r="V29" s="41">
        <f t="shared" si="1"/>
        <v>0</v>
      </c>
      <c r="W29" s="41">
        <f t="shared" si="1"/>
        <v>0</v>
      </c>
      <c r="X29" s="41">
        <f t="shared" si="1"/>
        <v>0</v>
      </c>
      <c r="Y29" s="41">
        <f t="shared" si="1"/>
        <v>0</v>
      </c>
      <c r="Z29" s="41">
        <f t="shared" si="1"/>
        <v>0</v>
      </c>
      <c r="AA29" s="41">
        <f t="shared" si="1"/>
        <v>0</v>
      </c>
      <c r="AB29" s="41">
        <f t="shared" si="1"/>
        <v>0</v>
      </c>
      <c r="AC29" s="41">
        <f t="shared" si="1"/>
        <v>0</v>
      </c>
    </row>
    <row r="30" spans="1:27" ht="14.2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32"/>
      <c r="AA30" s="33"/>
    </row>
    <row r="31" spans="1:23" s="1" customFormat="1" ht="12.75">
      <c r="A31" s="10" t="s">
        <v>11</v>
      </c>
      <c r="R31" s="11"/>
      <c r="S31" s="11"/>
      <c r="T31" s="11"/>
      <c r="U31" s="11"/>
      <c r="V31" s="11"/>
      <c r="W31" s="11"/>
    </row>
    <row r="32" spans="1:23" s="1" customFormat="1" ht="12.75">
      <c r="A32" s="10" t="s">
        <v>12</v>
      </c>
      <c r="R32" s="11"/>
      <c r="S32" s="11"/>
      <c r="T32" s="11"/>
      <c r="U32" s="11"/>
      <c r="V32" s="11"/>
      <c r="W32" s="11"/>
    </row>
    <row r="33" spans="1:16" s="1" customFormat="1" ht="14.25">
      <c r="A33" s="19" t="s">
        <v>15</v>
      </c>
      <c r="B33" s="12"/>
      <c r="D33" s="13"/>
      <c r="E33" s="13"/>
      <c r="F33" s="14"/>
      <c r="G33" s="14"/>
      <c r="K33" s="13"/>
      <c r="L33" s="13"/>
      <c r="M33" s="13"/>
      <c r="N33" s="13"/>
      <c r="O33" s="13"/>
      <c r="P33" s="13"/>
    </row>
    <row r="34" spans="1:16" s="1" customFormat="1" ht="14.25">
      <c r="A34" s="19" t="s">
        <v>14</v>
      </c>
      <c r="B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" customFormat="1" ht="14.25">
      <c r="A35" s="18" t="s">
        <v>16</v>
      </c>
      <c r="B35" s="1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" customFormat="1" ht="14.25">
      <c r="A36" s="18" t="s">
        <v>13</v>
      </c>
      <c r="B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1" customFormat="1" ht="12.75">
      <c r="A37" s="1" t="s">
        <v>21</v>
      </c>
      <c r="B37" s="16"/>
      <c r="P37" s="17"/>
    </row>
    <row r="38" ht="12.75">
      <c r="A38" s="10" t="s">
        <v>56</v>
      </c>
    </row>
    <row r="40" spans="1:23" ht="65.25" customHeight="1">
      <c r="A40" s="47" t="s">
        <v>18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</row>
    <row r="43" spans="2:29" s="26" customFormat="1" ht="15">
      <c r="B43" s="44" t="s">
        <v>24</v>
      </c>
      <c r="C43" s="44" t="s">
        <v>25</v>
      </c>
      <c r="D43" s="44" t="s">
        <v>26</v>
      </c>
      <c r="E43" s="44" t="s">
        <v>27</v>
      </c>
      <c r="F43" s="44" t="s">
        <v>28</v>
      </c>
      <c r="G43" s="44" t="s">
        <v>29</v>
      </c>
      <c r="H43" s="44" t="s">
        <v>30</v>
      </c>
      <c r="I43" s="44" t="s">
        <v>31</v>
      </c>
      <c r="J43" s="44" t="s">
        <v>32</v>
      </c>
      <c r="K43" s="44" t="s">
        <v>33</v>
      </c>
      <c r="L43" s="44" t="s">
        <v>34</v>
      </c>
      <c r="M43" s="44" t="s">
        <v>35</v>
      </c>
      <c r="N43" s="44" t="s">
        <v>36</v>
      </c>
      <c r="O43" s="44" t="s">
        <v>37</v>
      </c>
      <c r="P43" s="44" t="s">
        <v>38</v>
      </c>
      <c r="Q43" s="44" t="s">
        <v>39</v>
      </c>
      <c r="R43" s="44" t="s">
        <v>40</v>
      </c>
      <c r="S43" s="44" t="s">
        <v>41</v>
      </c>
      <c r="T43" s="44" t="s">
        <v>42</v>
      </c>
      <c r="U43" s="44" t="s">
        <v>43</v>
      </c>
      <c r="V43" s="44" t="s">
        <v>44</v>
      </c>
      <c r="W43" s="44" t="s">
        <v>45</v>
      </c>
      <c r="X43" s="44" t="s">
        <v>46</v>
      </c>
      <c r="Y43" s="44" t="s">
        <v>47</v>
      </c>
      <c r="Z43" s="44" t="s">
        <v>48</v>
      </c>
      <c r="AA43" s="44">
        <v>2015</v>
      </c>
      <c r="AB43" s="44">
        <v>2016</v>
      </c>
      <c r="AC43" s="44">
        <v>2017</v>
      </c>
    </row>
    <row r="44" spans="1:31" ht="15">
      <c r="A44" s="45" t="s">
        <v>49</v>
      </c>
      <c r="B44" s="31">
        <f aca="true" t="shared" si="2" ref="B44:B50">B22/B$28</f>
        <v>0.22374996896628907</v>
      </c>
      <c r="C44" s="31">
        <f aca="true" t="shared" si="3" ref="C44:AC50">C22/C$28</f>
        <v>0.21795402280236548</v>
      </c>
      <c r="D44" s="31">
        <f t="shared" si="3"/>
        <v>0.23030135651343153</v>
      </c>
      <c r="E44" s="31">
        <f t="shared" si="3"/>
        <v>0.24003119257502556</v>
      </c>
      <c r="F44" s="31">
        <f t="shared" si="3"/>
        <v>0.24483081535036716</v>
      </c>
      <c r="G44" s="31">
        <f t="shared" si="3"/>
        <v>0.24473025321018688</v>
      </c>
      <c r="H44" s="31">
        <f t="shared" si="3"/>
        <v>0.24024748763822146</v>
      </c>
      <c r="I44" s="31">
        <f t="shared" si="3"/>
        <v>0.24838522709989122</v>
      </c>
      <c r="J44" s="31">
        <f t="shared" si="3"/>
        <v>0.24651644768031372</v>
      </c>
      <c r="K44" s="31">
        <f t="shared" si="3"/>
        <v>0.2545973479104662</v>
      </c>
      <c r="L44" s="31">
        <f t="shared" si="3"/>
        <v>0.25711041940083845</v>
      </c>
      <c r="M44" s="31">
        <f t="shared" si="3"/>
        <v>0.26065724551122155</v>
      </c>
      <c r="N44" s="31">
        <f t="shared" si="3"/>
        <v>0.266005319412852</v>
      </c>
      <c r="O44" s="31">
        <f t="shared" si="3"/>
        <v>0.2632731290274389</v>
      </c>
      <c r="P44" s="31">
        <f t="shared" si="3"/>
        <v>0.2652254578952289</v>
      </c>
      <c r="Q44" s="31">
        <f t="shared" si="3"/>
        <v>0.26098696341049465</v>
      </c>
      <c r="R44" s="31">
        <f t="shared" si="3"/>
        <v>0.2658007897247934</v>
      </c>
      <c r="S44" s="31">
        <f t="shared" si="3"/>
        <v>0.26845565431355467</v>
      </c>
      <c r="T44" s="31">
        <f t="shared" si="3"/>
        <v>0.2595295476980745</v>
      </c>
      <c r="U44" s="31">
        <f t="shared" si="3"/>
        <v>0.2683736902040124</v>
      </c>
      <c r="V44" s="31">
        <f t="shared" si="3"/>
        <v>0.2692024983861941</v>
      </c>
      <c r="W44" s="31">
        <f t="shared" si="3"/>
        <v>0.2846892721597559</v>
      </c>
      <c r="X44" s="31">
        <f t="shared" si="3"/>
        <v>0.28121153402670723</v>
      </c>
      <c r="Y44" s="31">
        <f t="shared" si="3"/>
        <v>0.27977039064395764</v>
      </c>
      <c r="Z44" s="31">
        <f t="shared" si="3"/>
        <v>0.2983805092649264</v>
      </c>
      <c r="AA44" s="31">
        <f t="shared" si="3"/>
        <v>0.298337000537019</v>
      </c>
      <c r="AB44" s="31">
        <f t="shared" si="3"/>
        <v>0.29972877214353333</v>
      </c>
      <c r="AC44" s="31">
        <f t="shared" si="3"/>
        <v>0.29585893406794567</v>
      </c>
      <c r="AD44" s="34"/>
      <c r="AE44" s="29"/>
    </row>
    <row r="45" spans="1:31" ht="15">
      <c r="A45" s="45" t="s">
        <v>50</v>
      </c>
      <c r="B45" s="31">
        <f t="shared" si="2"/>
        <v>0.16725081052655053</v>
      </c>
      <c r="C45" s="31">
        <f aca="true" t="shared" si="4" ref="C45:Q45">C23/C$28</f>
        <v>0.18324445349127608</v>
      </c>
      <c r="D45" s="31">
        <f t="shared" si="4"/>
        <v>0.17277628087214753</v>
      </c>
      <c r="E45" s="31">
        <f t="shared" si="4"/>
        <v>0.17279415781787374</v>
      </c>
      <c r="F45" s="31">
        <f t="shared" si="4"/>
        <v>0.16473875364780935</v>
      </c>
      <c r="G45" s="31">
        <f t="shared" si="4"/>
        <v>0.16303149758540025</v>
      </c>
      <c r="H45" s="31">
        <f t="shared" si="4"/>
        <v>0.1735741203407004</v>
      </c>
      <c r="I45" s="31">
        <f t="shared" si="4"/>
        <v>0.16658783695541765</v>
      </c>
      <c r="J45" s="31">
        <f t="shared" si="4"/>
        <v>0.17094819391694263</v>
      </c>
      <c r="K45" s="31">
        <f t="shared" si="4"/>
        <v>0.17734955890278892</v>
      </c>
      <c r="L45" s="31">
        <f t="shared" si="4"/>
        <v>0.17329398300181703</v>
      </c>
      <c r="M45" s="31">
        <f t="shared" si="4"/>
        <v>0.1865709890338154</v>
      </c>
      <c r="N45" s="31">
        <f t="shared" si="4"/>
        <v>0.1807304472175843</v>
      </c>
      <c r="O45" s="31">
        <f t="shared" si="4"/>
        <v>0.18961236134590584</v>
      </c>
      <c r="P45" s="31">
        <f t="shared" si="4"/>
        <v>0.19818630585851835</v>
      </c>
      <c r="Q45" s="31">
        <f t="shared" si="4"/>
        <v>0.19660618838528424</v>
      </c>
      <c r="R45" s="31">
        <f t="shared" si="3"/>
        <v>0.19265060985049182</v>
      </c>
      <c r="S45" s="31">
        <f t="shared" si="3"/>
        <v>0.18406160936807034</v>
      </c>
      <c r="T45" s="31">
        <f t="shared" si="3"/>
        <v>0.19775389645740923</v>
      </c>
      <c r="U45" s="31">
        <f t="shared" si="3"/>
        <v>0.2087274286623352</v>
      </c>
      <c r="V45" s="31">
        <f t="shared" si="3"/>
        <v>0.20837220379012583</v>
      </c>
      <c r="W45" s="31">
        <f t="shared" si="3"/>
        <v>0.19198694002878852</v>
      </c>
      <c r="X45" s="31">
        <f t="shared" si="3"/>
        <v>0.20325096510112212</v>
      </c>
      <c r="Y45" s="31">
        <f t="shared" si="3"/>
        <v>0.2078668016559357</v>
      </c>
      <c r="Z45" s="31">
        <f t="shared" si="3"/>
        <v>0.1857093805661461</v>
      </c>
      <c r="AA45" s="31">
        <f t="shared" si="3"/>
        <v>0.19128113386079323</v>
      </c>
      <c r="AB45" s="31">
        <f t="shared" si="3"/>
        <v>0.19515573012989687</v>
      </c>
      <c r="AC45" s="31">
        <f t="shared" si="3"/>
        <v>0.19532199209232057</v>
      </c>
      <c r="AE45" s="29"/>
    </row>
    <row r="46" spans="1:31" ht="15">
      <c r="A46" s="45" t="s">
        <v>5</v>
      </c>
      <c r="B46" s="31">
        <f t="shared" si="2"/>
        <v>0.26343268814376614</v>
      </c>
      <c r="C46" s="31">
        <f t="shared" si="3"/>
        <v>0.26713041247039027</v>
      </c>
      <c r="D46" s="31">
        <f t="shared" si="3"/>
        <v>0.25672602957693186</v>
      </c>
      <c r="E46" s="31">
        <f t="shared" si="3"/>
        <v>0.25614800280692207</v>
      </c>
      <c r="F46" s="31">
        <f t="shared" si="3"/>
        <v>0.2612750592668256</v>
      </c>
      <c r="G46" s="31">
        <f t="shared" si="3"/>
        <v>0.2608196249600384</v>
      </c>
      <c r="H46" s="31">
        <f t="shared" si="3"/>
        <v>0.2565828841657006</v>
      </c>
      <c r="I46" s="31">
        <f t="shared" si="3"/>
        <v>0.2581646293119032</v>
      </c>
      <c r="J46" s="31">
        <f t="shared" si="3"/>
        <v>0.24080966076297924</v>
      </c>
      <c r="K46" s="31">
        <f t="shared" si="3"/>
        <v>0.23277631237328464</v>
      </c>
      <c r="L46" s="31">
        <f t="shared" si="3"/>
        <v>0.22848131376692069</v>
      </c>
      <c r="M46" s="31">
        <f t="shared" si="3"/>
        <v>0.22694414128914772</v>
      </c>
      <c r="N46" s="31">
        <f t="shared" si="3"/>
        <v>0.2223987781085205</v>
      </c>
      <c r="O46" s="31">
        <f t="shared" si="3"/>
        <v>0.21837283055426607</v>
      </c>
      <c r="P46" s="31">
        <f t="shared" si="3"/>
        <v>0.2073344387475083</v>
      </c>
      <c r="Q46" s="31">
        <f t="shared" si="3"/>
        <v>0.2074356253908992</v>
      </c>
      <c r="R46" s="31">
        <f t="shared" si="3"/>
        <v>0.2081549102699076</v>
      </c>
      <c r="S46" s="31">
        <f t="shared" si="3"/>
        <v>0.20836373649303847</v>
      </c>
      <c r="T46" s="31">
        <f t="shared" si="3"/>
        <v>0.19955636001946667</v>
      </c>
      <c r="U46" s="31">
        <f t="shared" si="3"/>
        <v>0.17171306189411806</v>
      </c>
      <c r="V46" s="31">
        <f t="shared" si="3"/>
        <v>0.1800170474072487</v>
      </c>
      <c r="W46" s="31">
        <f t="shared" si="3"/>
        <v>0.18212947932593096</v>
      </c>
      <c r="X46" s="31">
        <f t="shared" si="3"/>
        <v>0.1758346463158845</v>
      </c>
      <c r="Y46" s="31">
        <f t="shared" si="3"/>
        <v>0.17511002407309464</v>
      </c>
      <c r="Z46" s="31">
        <f t="shared" si="3"/>
        <v>0.181022742223745</v>
      </c>
      <c r="AA46" s="31">
        <f t="shared" si="3"/>
        <v>0.1773166822178175</v>
      </c>
      <c r="AB46" s="31">
        <f t="shared" si="3"/>
        <v>0.1691212890992596</v>
      </c>
      <c r="AC46" s="31">
        <f t="shared" si="3"/>
        <v>0.16939125576637254</v>
      </c>
      <c r="AE46" s="29"/>
    </row>
    <row r="47" spans="1:31" ht="15">
      <c r="A47" s="45" t="s">
        <v>51</v>
      </c>
      <c r="B47" s="31">
        <f t="shared" si="2"/>
        <v>0.14300694751476598</v>
      </c>
      <c r="C47" s="31">
        <f t="shared" si="3"/>
        <v>0.1384611538380121</v>
      </c>
      <c r="D47" s="31">
        <f t="shared" si="3"/>
        <v>0.1436166604386038</v>
      </c>
      <c r="E47" s="31">
        <f t="shared" si="3"/>
        <v>0.12677664078784776</v>
      </c>
      <c r="F47" s="31">
        <f t="shared" si="3"/>
        <v>0.12247777571297361</v>
      </c>
      <c r="G47" s="31">
        <f t="shared" si="3"/>
        <v>0.12540362053026954</v>
      </c>
      <c r="H47" s="31">
        <f t="shared" si="3"/>
        <v>0.12827455183371786</v>
      </c>
      <c r="I47" s="31">
        <f t="shared" si="3"/>
        <v>0.1221106911290217</v>
      </c>
      <c r="J47" s="31">
        <f t="shared" si="3"/>
        <v>0.14090758683042398</v>
      </c>
      <c r="K47" s="31">
        <f t="shared" si="3"/>
        <v>0.130375332886245</v>
      </c>
      <c r="L47" s="31">
        <f t="shared" si="3"/>
        <v>0.12971484562079205</v>
      </c>
      <c r="M47" s="31">
        <f t="shared" si="3"/>
        <v>0.11678627158144214</v>
      </c>
      <c r="N47" s="31">
        <f t="shared" si="3"/>
        <v>0.12207595013873235</v>
      </c>
      <c r="O47" s="31">
        <f t="shared" si="3"/>
        <v>0.12694051016663613</v>
      </c>
      <c r="P47" s="31">
        <f t="shared" si="3"/>
        <v>0.12498055378598873</v>
      </c>
      <c r="Q47" s="31">
        <f t="shared" si="3"/>
        <v>0.13412284966177637</v>
      </c>
      <c r="R47" s="31">
        <f t="shared" si="3"/>
        <v>0.12962795284897372</v>
      </c>
      <c r="S47" s="31">
        <f t="shared" si="3"/>
        <v>0.13109054879615598</v>
      </c>
      <c r="T47" s="31">
        <f t="shared" si="3"/>
        <v>0.13107916764842786</v>
      </c>
      <c r="U47" s="31">
        <f t="shared" si="3"/>
        <v>0.1324321038781512</v>
      </c>
      <c r="V47" s="31">
        <f t="shared" si="3"/>
        <v>0.13012816661512178</v>
      </c>
      <c r="W47" s="31">
        <f t="shared" si="3"/>
        <v>0.11931828501198098</v>
      </c>
      <c r="X47" s="31">
        <f t="shared" si="3"/>
        <v>0.12067448978843918</v>
      </c>
      <c r="Y47" s="31">
        <f t="shared" si="3"/>
        <v>0.11919312596789117</v>
      </c>
      <c r="Z47" s="31">
        <f t="shared" si="3"/>
        <v>0.09845410785098428</v>
      </c>
      <c r="AA47" s="31">
        <f t="shared" si="3"/>
        <v>0.10179921447225339</v>
      </c>
      <c r="AB47" s="31">
        <f t="shared" si="3"/>
        <v>0.10923137602351739</v>
      </c>
      <c r="AC47" s="31">
        <f t="shared" si="3"/>
        <v>0.11686088260968981</v>
      </c>
      <c r="AE47" s="29"/>
    </row>
    <row r="48" spans="1:31" ht="15">
      <c r="A48" s="45" t="s">
        <v>52</v>
      </c>
      <c r="B48" s="31">
        <f t="shared" si="2"/>
        <v>0.1717207546008758</v>
      </c>
      <c r="C48" s="31">
        <f t="shared" si="3"/>
        <v>0.16270854266219453</v>
      </c>
      <c r="D48" s="31">
        <f t="shared" si="3"/>
        <v>0.16405579768799813</v>
      </c>
      <c r="E48" s="31">
        <f t="shared" si="3"/>
        <v>0.16899560741568365</v>
      </c>
      <c r="F48" s="31">
        <f t="shared" si="3"/>
        <v>0.1699989871328111</v>
      </c>
      <c r="G48" s="31">
        <f t="shared" si="3"/>
        <v>0.16910034645542163</v>
      </c>
      <c r="H48" s="31">
        <f t="shared" si="3"/>
        <v>0.16512752106286255</v>
      </c>
      <c r="I48" s="31">
        <f t="shared" si="3"/>
        <v>0.16788622006600756</v>
      </c>
      <c r="J48" s="31">
        <f t="shared" si="3"/>
        <v>0.16411034868216012</v>
      </c>
      <c r="K48" s="31">
        <f t="shared" si="3"/>
        <v>0.16721867558543405</v>
      </c>
      <c r="L48" s="31">
        <f t="shared" si="3"/>
        <v>0.1726638566752651</v>
      </c>
      <c r="M48" s="31">
        <f t="shared" si="3"/>
        <v>0.17036958470777258</v>
      </c>
      <c r="N48" s="31">
        <f t="shared" si="3"/>
        <v>0.16939201450104482</v>
      </c>
      <c r="O48" s="31">
        <f t="shared" si="3"/>
        <v>0.16271079839455477</v>
      </c>
      <c r="P48" s="31">
        <f t="shared" si="3"/>
        <v>0.1655008990942527</v>
      </c>
      <c r="Q48" s="31">
        <f t="shared" si="3"/>
        <v>0.16255305563318065</v>
      </c>
      <c r="R48" s="31">
        <f t="shared" si="3"/>
        <v>0.16494208525334308</v>
      </c>
      <c r="S48" s="31">
        <f t="shared" si="3"/>
        <v>0.16917045417245813</v>
      </c>
      <c r="T48" s="31">
        <f t="shared" si="3"/>
        <v>0.1731850716850791</v>
      </c>
      <c r="U48" s="31">
        <f t="shared" si="3"/>
        <v>0.17927343365186235</v>
      </c>
      <c r="V48" s="31">
        <f t="shared" si="3"/>
        <v>0.1734166316110081</v>
      </c>
      <c r="W48" s="31">
        <f t="shared" si="3"/>
        <v>0.1818720534924271</v>
      </c>
      <c r="X48" s="31">
        <f t="shared" si="3"/>
        <v>0.18060696887962516</v>
      </c>
      <c r="Y48" s="31">
        <f t="shared" si="3"/>
        <v>0.180604239813235</v>
      </c>
      <c r="Z48" s="31">
        <f t="shared" si="3"/>
        <v>0.19713549498868746</v>
      </c>
      <c r="AA48" s="31">
        <f t="shared" si="3"/>
        <v>0.1946707132031975</v>
      </c>
      <c r="AB48" s="31">
        <f t="shared" si="3"/>
        <v>0.19227760910094277</v>
      </c>
      <c r="AC48" s="31">
        <f t="shared" si="3"/>
        <v>0.18958647355994346</v>
      </c>
      <c r="AE48" s="29"/>
    </row>
    <row r="49" spans="1:31" ht="15">
      <c r="A49" s="45" t="s">
        <v>53</v>
      </c>
      <c r="B49" s="31">
        <f t="shared" si="2"/>
        <v>0.030838830247752518</v>
      </c>
      <c r="C49" s="31">
        <f t="shared" si="3"/>
        <v>0.030501414735761442</v>
      </c>
      <c r="D49" s="31">
        <f t="shared" si="3"/>
        <v>0.03252387491088722</v>
      </c>
      <c r="E49" s="31">
        <f t="shared" si="3"/>
        <v>0.03525439859664722</v>
      </c>
      <c r="F49" s="31">
        <f t="shared" si="3"/>
        <v>0.0366786088892131</v>
      </c>
      <c r="G49" s="31">
        <f t="shared" si="3"/>
        <v>0.03691465725868318</v>
      </c>
      <c r="H49" s="31">
        <f t="shared" si="3"/>
        <v>0.036193434958797226</v>
      </c>
      <c r="I49" s="31">
        <f t="shared" si="3"/>
        <v>0.03686539543775851</v>
      </c>
      <c r="J49" s="31">
        <f t="shared" si="3"/>
        <v>0.03670776212718034</v>
      </c>
      <c r="K49" s="31">
        <f t="shared" si="3"/>
        <v>0.03768277234178096</v>
      </c>
      <c r="L49" s="31">
        <f t="shared" si="3"/>
        <v>0.038735581534366674</v>
      </c>
      <c r="M49" s="31">
        <f t="shared" si="3"/>
        <v>0.03867176787660052</v>
      </c>
      <c r="N49" s="31">
        <f t="shared" si="3"/>
        <v>0.039397490621266164</v>
      </c>
      <c r="O49" s="31">
        <f t="shared" si="3"/>
        <v>0.03909037051119837</v>
      </c>
      <c r="P49" s="31">
        <f t="shared" si="3"/>
        <v>0.038772344618503</v>
      </c>
      <c r="Q49" s="31">
        <f t="shared" si="3"/>
        <v>0.038295317518365034</v>
      </c>
      <c r="R49" s="31">
        <f t="shared" si="3"/>
        <v>0.038823652052490366</v>
      </c>
      <c r="S49" s="31">
        <f t="shared" si="3"/>
        <v>0.03885799685672234</v>
      </c>
      <c r="T49" s="31">
        <f t="shared" si="3"/>
        <v>0.038895956491542705</v>
      </c>
      <c r="U49" s="31">
        <f t="shared" si="3"/>
        <v>0.03948028170952072</v>
      </c>
      <c r="V49" s="31">
        <f t="shared" si="3"/>
        <v>0.03886345219030169</v>
      </c>
      <c r="W49" s="31">
        <f t="shared" si="3"/>
        <v>0.04000396998111658</v>
      </c>
      <c r="X49" s="31">
        <f t="shared" si="3"/>
        <v>0.03842139588822171</v>
      </c>
      <c r="Y49" s="31">
        <f t="shared" si="3"/>
        <v>0.037455417845885845</v>
      </c>
      <c r="Z49" s="31">
        <f t="shared" si="3"/>
        <v>0.03929776510551078</v>
      </c>
      <c r="AA49" s="31">
        <f t="shared" si="3"/>
        <v>0.0365952557089193</v>
      </c>
      <c r="AB49" s="31">
        <f t="shared" si="3"/>
        <v>0.03448522350284996</v>
      </c>
      <c r="AC49" s="31">
        <f t="shared" si="3"/>
        <v>0.032980461903728046</v>
      </c>
      <c r="AE49" s="29"/>
    </row>
    <row r="50" spans="1:31" s="26" customFormat="1" ht="15">
      <c r="A50" s="45" t="s">
        <v>0</v>
      </c>
      <c r="B50" s="31">
        <f t="shared" si="2"/>
        <v>1</v>
      </c>
      <c r="C50" s="31">
        <f t="shared" si="3"/>
        <v>1</v>
      </c>
      <c r="D50" s="31">
        <f t="shared" si="3"/>
        <v>1</v>
      </c>
      <c r="E50" s="31">
        <f t="shared" si="3"/>
        <v>1</v>
      </c>
      <c r="F50" s="31">
        <f t="shared" si="3"/>
        <v>1</v>
      </c>
      <c r="G50" s="31">
        <f t="shared" si="3"/>
        <v>1</v>
      </c>
      <c r="H50" s="31">
        <f t="shared" si="3"/>
        <v>1</v>
      </c>
      <c r="I50" s="31">
        <f t="shared" si="3"/>
        <v>1</v>
      </c>
      <c r="J50" s="31">
        <f t="shared" si="3"/>
        <v>1</v>
      </c>
      <c r="K50" s="31">
        <f t="shared" si="3"/>
        <v>1</v>
      </c>
      <c r="L50" s="31">
        <f t="shared" si="3"/>
        <v>1</v>
      </c>
      <c r="M50" s="31">
        <f t="shared" si="3"/>
        <v>1</v>
      </c>
      <c r="N50" s="31">
        <f t="shared" si="3"/>
        <v>1</v>
      </c>
      <c r="O50" s="31">
        <f t="shared" si="3"/>
        <v>1</v>
      </c>
      <c r="P50" s="31">
        <f t="shared" si="3"/>
        <v>1</v>
      </c>
      <c r="Q50" s="31">
        <f t="shared" si="3"/>
        <v>1</v>
      </c>
      <c r="R50" s="31">
        <f t="shared" si="3"/>
        <v>1</v>
      </c>
      <c r="S50" s="31">
        <f t="shared" si="3"/>
        <v>1</v>
      </c>
      <c r="T50" s="31">
        <f t="shared" si="3"/>
        <v>1</v>
      </c>
      <c r="U50" s="31">
        <f t="shared" si="3"/>
        <v>1</v>
      </c>
      <c r="V50" s="31">
        <f t="shared" si="3"/>
        <v>1</v>
      </c>
      <c r="W50" s="31">
        <f t="shared" si="3"/>
        <v>1</v>
      </c>
      <c r="X50" s="31">
        <f t="shared" si="3"/>
        <v>1</v>
      </c>
      <c r="Y50" s="31">
        <f t="shared" si="3"/>
        <v>1</v>
      </c>
      <c r="Z50" s="31">
        <f t="shared" si="3"/>
        <v>1</v>
      </c>
      <c r="AA50" s="31">
        <f t="shared" si="3"/>
        <v>1</v>
      </c>
      <c r="AB50" s="31">
        <f t="shared" si="3"/>
        <v>1</v>
      </c>
      <c r="AC50" s="31">
        <f t="shared" si="3"/>
        <v>1</v>
      </c>
      <c r="AE50" s="29"/>
    </row>
    <row r="53" spans="2:28" s="26" customFormat="1" ht="15">
      <c r="B53" s="44" t="s">
        <v>24</v>
      </c>
      <c r="C53" s="44" t="s">
        <v>25</v>
      </c>
      <c r="D53" s="44" t="s">
        <v>26</v>
      </c>
      <c r="E53" s="44" t="s">
        <v>27</v>
      </c>
      <c r="F53" s="44" t="s">
        <v>28</v>
      </c>
      <c r="G53" s="44" t="s">
        <v>29</v>
      </c>
      <c r="H53" s="44" t="s">
        <v>30</v>
      </c>
      <c r="I53" s="44" t="s">
        <v>31</v>
      </c>
      <c r="J53" s="44" t="s">
        <v>32</v>
      </c>
      <c r="K53" s="44" t="s">
        <v>33</v>
      </c>
      <c r="L53" s="44" t="s">
        <v>34</v>
      </c>
      <c r="M53" s="44" t="s">
        <v>35</v>
      </c>
      <c r="N53" s="44" t="s">
        <v>36</v>
      </c>
      <c r="O53" s="44" t="s">
        <v>37</v>
      </c>
      <c r="P53" s="44" t="s">
        <v>38</v>
      </c>
      <c r="Q53" s="44" t="s">
        <v>39</v>
      </c>
      <c r="R53" s="44" t="s">
        <v>40</v>
      </c>
      <c r="S53" s="44" t="s">
        <v>41</v>
      </c>
      <c r="T53" s="44" t="s">
        <v>42</v>
      </c>
      <c r="U53" s="44" t="s">
        <v>43</v>
      </c>
      <c r="V53" s="44" t="s">
        <v>44</v>
      </c>
      <c r="W53" s="44" t="s">
        <v>45</v>
      </c>
      <c r="X53" s="44" t="s">
        <v>46</v>
      </c>
      <c r="Y53" s="44" t="s">
        <v>47</v>
      </c>
      <c r="Z53" s="44" t="s">
        <v>48</v>
      </c>
      <c r="AA53" s="44">
        <v>2015</v>
      </c>
      <c r="AB53" s="44" t="s">
        <v>57</v>
      </c>
    </row>
    <row r="54" spans="1:31" ht="15">
      <c r="A54" s="45" t="s">
        <v>49</v>
      </c>
      <c r="B54" s="31">
        <f>B22/$B$22-1</f>
        <v>0</v>
      </c>
      <c r="C54" s="31">
        <f>C22/$B$22-1</f>
        <v>0.02248647037514706</v>
      </c>
      <c r="D54" s="31">
        <f>D22/$B$22-1</f>
        <v>0.0583016266010854</v>
      </c>
      <c r="E54" s="31">
        <f aca="true" t="shared" si="5" ref="E54:AA54">E22/$B$22-1</f>
        <v>0.06053645378084749</v>
      </c>
      <c r="F54" s="31">
        <f t="shared" si="5"/>
        <v>0.06856310526739673</v>
      </c>
      <c r="G54" s="31">
        <f t="shared" si="5"/>
        <v>0.08381421635374631</v>
      </c>
      <c r="H54" s="31">
        <f t="shared" si="5"/>
        <v>0.09792651333998337</v>
      </c>
      <c r="I54" s="31">
        <f t="shared" si="5"/>
        <v>0.12022477915449548</v>
      </c>
      <c r="J54" s="31">
        <f t="shared" si="5"/>
        <v>0.1395212588714423</v>
      </c>
      <c r="K54" s="31">
        <f t="shared" si="5"/>
        <v>0.16008978008517483</v>
      </c>
      <c r="L54" s="31">
        <f t="shared" si="5"/>
        <v>0.1584742379966293</v>
      </c>
      <c r="M54" s="31">
        <f t="shared" si="5"/>
        <v>0.18494950492955198</v>
      </c>
      <c r="N54" s="31">
        <f t="shared" si="5"/>
        <v>0.1943231675546937</v>
      </c>
      <c r="O54" s="31">
        <f t="shared" si="5"/>
        <v>0.19218481486441097</v>
      </c>
      <c r="P54" s="31">
        <f t="shared" si="5"/>
        <v>0.19634197250187468</v>
      </c>
      <c r="Q54" s="31">
        <f t="shared" si="5"/>
        <v>0.18023159378847176</v>
      </c>
      <c r="R54" s="31">
        <f t="shared" si="5"/>
        <v>0.17626412916989542</v>
      </c>
      <c r="S54" s="31">
        <f t="shared" si="5"/>
        <v>0.1676049498789165</v>
      </c>
      <c r="T54" s="31">
        <f t="shared" si="5"/>
        <v>0.11541162945478733</v>
      </c>
      <c r="U54" s="31">
        <f t="shared" si="5"/>
        <v>0.10256960016612182</v>
      </c>
      <c r="V54" s="31">
        <f t="shared" si="5"/>
        <v>0.12647439016848505</v>
      </c>
      <c r="W54" s="31">
        <f t="shared" si="5"/>
        <v>0.12788361228567235</v>
      </c>
      <c r="X54" s="31">
        <f t="shared" si="5"/>
        <v>0.11532049281690826</v>
      </c>
      <c r="Y54" s="31">
        <f t="shared" si="5"/>
        <v>0.10812264293980545</v>
      </c>
      <c r="Z54" s="31">
        <f t="shared" si="5"/>
        <v>0.10845855174577324</v>
      </c>
      <c r="AA54" s="31">
        <f t="shared" si="5"/>
        <v>0.11784163468767339</v>
      </c>
      <c r="AB54" s="31">
        <f>AB22/$B$22-1</f>
        <v>0.12331453393141101</v>
      </c>
      <c r="AC54" s="30"/>
      <c r="AD54" s="34"/>
      <c r="AE54" s="30"/>
    </row>
    <row r="55" spans="1:31" ht="15">
      <c r="A55" s="45" t="s">
        <v>50</v>
      </c>
      <c r="B55" s="31">
        <f>B23/$B$23-1</f>
        <v>0</v>
      </c>
      <c r="C55" s="31">
        <f aca="true" t="shared" si="6" ref="C55:AA55">C23/$B$23-1</f>
        <v>0.1500541027067095</v>
      </c>
      <c r="D55" s="31">
        <f t="shared" si="6"/>
        <v>0.06216464508433517</v>
      </c>
      <c r="E55" s="31">
        <f t="shared" si="6"/>
        <v>0.021366773911035253</v>
      </c>
      <c r="F55" s="31">
        <f t="shared" si="6"/>
        <v>-0.03811173867050299</v>
      </c>
      <c r="G55" s="31">
        <f t="shared" si="6"/>
        <v>-0.034097134716591815</v>
      </c>
      <c r="H55" s="31">
        <f t="shared" si="6"/>
        <v>0.06119243081374148</v>
      </c>
      <c r="I55" s="31">
        <f t="shared" si="6"/>
        <v>0.005118934842129441</v>
      </c>
      <c r="J55" s="31">
        <f t="shared" si="6"/>
        <v>0.05714801905478106</v>
      </c>
      <c r="K55" s="31">
        <f t="shared" si="6"/>
        <v>0.08109184353824195</v>
      </c>
      <c r="L55" s="31">
        <f t="shared" si="6"/>
        <v>0.04458777762505606</v>
      </c>
      <c r="M55" s="31">
        <f t="shared" si="6"/>
        <v>0.13466826569852341</v>
      </c>
      <c r="N55" s="31">
        <f t="shared" si="6"/>
        <v>0.08556944583045656</v>
      </c>
      <c r="O55" s="31">
        <f t="shared" si="6"/>
        <v>0.14867838822265877</v>
      </c>
      <c r="P55" s="31">
        <f t="shared" si="6"/>
        <v>0.1959376191781892</v>
      </c>
      <c r="Q55" s="31">
        <f t="shared" si="6"/>
        <v>0.18943402554769073</v>
      </c>
      <c r="R55" s="31">
        <f t="shared" si="6"/>
        <v>0.14054841943657048</v>
      </c>
      <c r="S55" s="31">
        <f t="shared" si="6"/>
        <v>0.07097994760793402</v>
      </c>
      <c r="T55" s="31">
        <f t="shared" si="6"/>
        <v>0.13702014782033678</v>
      </c>
      <c r="U55" s="31">
        <f t="shared" si="6"/>
        <v>0.1472032054498147</v>
      </c>
      <c r="V55" s="31">
        <f t="shared" si="6"/>
        <v>0.16647859583278812</v>
      </c>
      <c r="W55" s="31">
        <f t="shared" si="6"/>
        <v>0.01755905614040243</v>
      </c>
      <c r="X55" s="31">
        <f t="shared" si="6"/>
        <v>0.07843486922809872</v>
      </c>
      <c r="Y55" s="31">
        <f t="shared" si="6"/>
        <v>0.1014529904709569</v>
      </c>
      <c r="Z55" s="31">
        <f t="shared" si="6"/>
        <v>-0.07705121694868355</v>
      </c>
      <c r="AA55" s="31">
        <f t="shared" si="6"/>
        <v>-0.04117344769054643</v>
      </c>
      <c r="AB55" s="31">
        <f>AB23/$B$23-1</f>
        <v>-0.021526645542912504</v>
      </c>
      <c r="AC55" s="30"/>
      <c r="AE55" s="30"/>
    </row>
    <row r="56" spans="1:31" ht="15">
      <c r="A56" s="45" t="s">
        <v>5</v>
      </c>
      <c r="B56" s="31">
        <f>B24/$B$24-1</f>
        <v>0</v>
      </c>
      <c r="C56" s="31">
        <f aca="true" t="shared" si="7" ref="C56:AA56">C24/$B$24-1</f>
        <v>0.06441095517659523</v>
      </c>
      <c r="D56" s="31">
        <f t="shared" si="7"/>
        <v>0.002019543213154007</v>
      </c>
      <c r="E56" s="31">
        <f t="shared" si="7"/>
        <v>-0.03873703049526389</v>
      </c>
      <c r="F56" s="31">
        <f t="shared" si="7"/>
        <v>-0.03144258288329427</v>
      </c>
      <c r="G56" s="31">
        <f t="shared" si="7"/>
        <v>-0.01892825065825532</v>
      </c>
      <c r="H56" s="31">
        <f t="shared" si="7"/>
        <v>-0.004054850574282565</v>
      </c>
      <c r="I56" s="31">
        <f t="shared" si="7"/>
        <v>-0.011061071098585562</v>
      </c>
      <c r="J56" s="31">
        <f t="shared" si="7"/>
        <v>-0.054538699701214055</v>
      </c>
      <c r="K56" s="31">
        <f t="shared" si="7"/>
        <v>-0.09911401746657067</v>
      </c>
      <c r="L56" s="31">
        <f t="shared" si="7"/>
        <v>-0.12559886806605047</v>
      </c>
      <c r="M56" s="31">
        <f t="shared" si="7"/>
        <v>-0.12372113285898079</v>
      </c>
      <c r="N56" s="31">
        <f t="shared" si="7"/>
        <v>-0.15188010206743607</v>
      </c>
      <c r="O56" s="31">
        <f t="shared" si="7"/>
        <v>-0.16009730578427128</v>
      </c>
      <c r="P56" s="31">
        <f t="shared" si="7"/>
        <v>-0.20566280753093114</v>
      </c>
      <c r="Q56" s="31">
        <f t="shared" si="7"/>
        <v>-0.2032444690210401</v>
      </c>
      <c r="R56" s="31">
        <f t="shared" si="7"/>
        <v>-0.2176004958489055</v>
      </c>
      <c r="S56" s="31">
        <f t="shared" si="7"/>
        <v>-0.23026926373451295</v>
      </c>
      <c r="T56" s="31">
        <f t="shared" si="7"/>
        <v>-0.2715374123852551</v>
      </c>
      <c r="U56" s="31">
        <f t="shared" si="7"/>
        <v>-0.40081252205500995</v>
      </c>
      <c r="V56" s="31">
        <f t="shared" si="7"/>
        <v>-0.3601926999010788</v>
      </c>
      <c r="W56" s="31">
        <f t="shared" si="7"/>
        <v>-0.3871322754718457</v>
      </c>
      <c r="X56" s="31">
        <f t="shared" si="7"/>
        <v>-0.40766918746798486</v>
      </c>
      <c r="Y56" s="31">
        <f t="shared" si="7"/>
        <v>-0.4108981211708178</v>
      </c>
      <c r="Z56" s="31">
        <f t="shared" si="7"/>
        <v>-0.4288167448219996</v>
      </c>
      <c r="AA56" s="31">
        <f t="shared" si="7"/>
        <v>-0.4356921666740572</v>
      </c>
      <c r="AB56" s="31">
        <f>AB24/$B$24-1</f>
        <v>-0.46165021501602166</v>
      </c>
      <c r="AC56" s="30"/>
      <c r="AE56" s="30"/>
    </row>
    <row r="57" spans="1:31" ht="15">
      <c r="A57" s="45" t="s">
        <v>51</v>
      </c>
      <c r="B57" s="31">
        <f>B25/$B$25-1</f>
        <v>0</v>
      </c>
      <c r="C57" s="31">
        <f aca="true" t="shared" si="8" ref="C57:AA57">C25/$B$25-1</f>
        <v>0.016310644527324225</v>
      </c>
      <c r="D57" s="31">
        <f t="shared" si="8"/>
        <v>0.032579832120677166</v>
      </c>
      <c r="E57" s="31">
        <f t="shared" si="8"/>
        <v>-0.12359871576418902</v>
      </c>
      <c r="F57" s="31">
        <f t="shared" si="8"/>
        <v>-0.16363233555485246</v>
      </c>
      <c r="G57" s="31">
        <f t="shared" si="8"/>
        <v>-0.1310733724600911</v>
      </c>
      <c r="H57" s="31">
        <f t="shared" si="8"/>
        <v>-0.08280691660047579</v>
      </c>
      <c r="I57" s="31">
        <f t="shared" si="8"/>
        <v>-0.13833401529138223</v>
      </c>
      <c r="J57" s="31">
        <f t="shared" si="8"/>
        <v>0.01909989113499666</v>
      </c>
      <c r="K57" s="31">
        <f t="shared" si="8"/>
        <v>-0.07052223972743576</v>
      </c>
      <c r="L57" s="31">
        <f t="shared" si="8"/>
        <v>-0.08554522120646701</v>
      </c>
      <c r="M57" s="31">
        <f t="shared" si="8"/>
        <v>-0.1693316122916133</v>
      </c>
      <c r="N57" s="31">
        <f t="shared" si="8"/>
        <v>-0.14243411572466425</v>
      </c>
      <c r="O57" s="31">
        <f t="shared" si="8"/>
        <v>-0.10062018341019863</v>
      </c>
      <c r="P57" s="31">
        <f t="shared" si="8"/>
        <v>-0.11795970942540024</v>
      </c>
      <c r="Q57" s="31">
        <f t="shared" si="8"/>
        <v>-0.051020040871371686</v>
      </c>
      <c r="R57" s="31">
        <f t="shared" si="8"/>
        <v>-0.1024614814396998</v>
      </c>
      <c r="S57" s="31">
        <f t="shared" si="8"/>
        <v>-0.1079265780158648</v>
      </c>
      <c r="T57" s="31">
        <f t="shared" si="8"/>
        <v>-0.11856989360415937</v>
      </c>
      <c r="U57" s="31">
        <f t="shared" si="8"/>
        <v>-0.14873416878322887</v>
      </c>
      <c r="V57" s="31">
        <f t="shared" si="8"/>
        <v>-0.14803962775485313</v>
      </c>
      <c r="W57" s="31">
        <f t="shared" si="8"/>
        <v>-0.2603844488989855</v>
      </c>
      <c r="X57" s="31">
        <f t="shared" si="8"/>
        <v>-0.251162006730822</v>
      </c>
      <c r="Y57" s="31">
        <f t="shared" si="8"/>
        <v>-0.26134245766844266</v>
      </c>
      <c r="Z57" s="31">
        <f t="shared" si="8"/>
        <v>-0.4277461863242533</v>
      </c>
      <c r="AA57" s="31">
        <f t="shared" si="8"/>
        <v>-0.40320739104045455</v>
      </c>
      <c r="AB57" s="31">
        <f>AB25/$B$25-1</f>
        <v>-0.35948958629042904</v>
      </c>
      <c r="AC57" s="30"/>
      <c r="AE57" s="30"/>
    </row>
    <row r="58" spans="1:31" ht="15">
      <c r="A58" s="45" t="s">
        <v>52</v>
      </c>
      <c r="B58" s="31">
        <f>B26/$B$26-1</f>
        <v>0</v>
      </c>
      <c r="C58" s="31">
        <f aca="true" t="shared" si="9" ref="C58:AA58">C26/$B$26-1</f>
        <v>-0.005411962113697988</v>
      </c>
      <c r="D58" s="31">
        <f t="shared" si="9"/>
        <v>-0.01769863862241494</v>
      </c>
      <c r="E58" s="31">
        <f t="shared" si="9"/>
        <v>-0.027088066994564786</v>
      </c>
      <c r="F58" s="31">
        <f t="shared" si="9"/>
        <v>-0.03323565378342508</v>
      </c>
      <c r="G58" s="31">
        <f t="shared" si="9"/>
        <v>-0.024220080215065498</v>
      </c>
      <c r="H58" s="31">
        <f t="shared" si="9"/>
        <v>-0.01672708869807671</v>
      </c>
      <c r="I58" s="31">
        <f t="shared" si="9"/>
        <v>-0.013414656676036474</v>
      </c>
      <c r="J58" s="31">
        <f t="shared" si="9"/>
        <v>-0.011554577327344884</v>
      </c>
      <c r="K58" s="31">
        <f t="shared" si="9"/>
        <v>-0.007197869744329899</v>
      </c>
      <c r="L58" s="31">
        <f t="shared" si="9"/>
        <v>0.013697408864772997</v>
      </c>
      <c r="M58" s="31">
        <f t="shared" si="9"/>
        <v>0.009165285169777437</v>
      </c>
      <c r="N58" s="31">
        <f t="shared" si="9"/>
        <v>-0.00902051530165271</v>
      </c>
      <c r="O58" s="31">
        <f t="shared" si="9"/>
        <v>-0.0399505076508343</v>
      </c>
      <c r="P58" s="31">
        <f t="shared" si="9"/>
        <v>-0.02729603788908519</v>
      </c>
      <c r="Q58" s="31">
        <f t="shared" si="9"/>
        <v>-0.042180322575226636</v>
      </c>
      <c r="R58" s="31">
        <f t="shared" si="9"/>
        <v>-0.04891296288097202</v>
      </c>
      <c r="S58" s="31">
        <f t="shared" si="9"/>
        <v>-0.04128817846491606</v>
      </c>
      <c r="T58" s="31">
        <f t="shared" si="9"/>
        <v>-0.030162422073386153</v>
      </c>
      <c r="U58" s="31">
        <f t="shared" si="9"/>
        <v>-0.040329359905498796</v>
      </c>
      <c r="V58" s="31">
        <f t="shared" si="9"/>
        <v>-0.05447464681030689</v>
      </c>
      <c r="W58" s="31">
        <f t="shared" si="9"/>
        <v>-0.06114321252119137</v>
      </c>
      <c r="X58" s="31">
        <f t="shared" si="9"/>
        <v>-0.06665704890217894</v>
      </c>
      <c r="Y58" s="31">
        <f t="shared" si="9"/>
        <v>-0.06791779449708757</v>
      </c>
      <c r="Z58" s="31">
        <f t="shared" si="9"/>
        <v>-0.0457678809559291</v>
      </c>
      <c r="AA58" s="31">
        <f t="shared" si="9"/>
        <v>-0.049583477741245496</v>
      </c>
      <c r="AB58" s="31">
        <f>AB26/$B$26-1</f>
        <v>-0.061051327793214316</v>
      </c>
      <c r="AC58" s="30"/>
      <c r="AE58" s="30"/>
    </row>
    <row r="59" spans="1:31" ht="15">
      <c r="A59" s="45" t="s">
        <v>53</v>
      </c>
      <c r="B59" s="31">
        <f>B27/$B$27-1</f>
        <v>0</v>
      </c>
      <c r="C59" s="31">
        <f aca="true" t="shared" si="10" ref="C59:AA59">C27/$B$27-1</f>
        <v>0.038192176224336905</v>
      </c>
      <c r="D59" s="31">
        <f t="shared" si="10"/>
        <v>0.08437709872309718</v>
      </c>
      <c r="E59" s="31">
        <f t="shared" si="10"/>
        <v>0.1301505898118427</v>
      </c>
      <c r="F59" s="31">
        <f t="shared" si="10"/>
        <v>0.1614808114058539</v>
      </c>
      <c r="G59" s="31">
        <f t="shared" si="10"/>
        <v>0.18612678067686872</v>
      </c>
      <c r="H59" s="31">
        <f t="shared" si="10"/>
        <v>0.2000775388777587</v>
      </c>
      <c r="I59" s="31">
        <f t="shared" si="10"/>
        <v>0.20632241254593042</v>
      </c>
      <c r="J59" s="31">
        <f t="shared" si="10"/>
        <v>0.23111756304498732</v>
      </c>
      <c r="K59" s="31">
        <f t="shared" si="10"/>
        <v>0.2457923491601146</v>
      </c>
      <c r="L59" s="31">
        <f t="shared" si="10"/>
        <v>0.266315350187309</v>
      </c>
      <c r="M59" s="31">
        <f t="shared" si="10"/>
        <v>0.27552553103606736</v>
      </c>
      <c r="N59" s="31">
        <f t="shared" si="10"/>
        <v>0.2834093045352637</v>
      </c>
      <c r="O59" s="31">
        <f t="shared" si="10"/>
        <v>0.28431609426975846</v>
      </c>
      <c r="P59" s="31">
        <f t="shared" si="10"/>
        <v>0.26889966723672143</v>
      </c>
      <c r="Q59" s="31">
        <f t="shared" si="10"/>
        <v>0.25649042623715235</v>
      </c>
      <c r="R59" s="31">
        <f t="shared" si="10"/>
        <v>0.24655102351697766</v>
      </c>
      <c r="S59" s="31">
        <f t="shared" si="10"/>
        <v>0.2262213344219035</v>
      </c>
      <c r="T59" s="31">
        <f t="shared" si="10"/>
        <v>0.21288018615955195</v>
      </c>
      <c r="U59" s="31">
        <f t="shared" si="10"/>
        <v>0.17682370093895527</v>
      </c>
      <c r="V59" s="31">
        <f t="shared" si="10"/>
        <v>0.17990950509079418</v>
      </c>
      <c r="W59" s="31">
        <f t="shared" si="10"/>
        <v>0.14990341707652877</v>
      </c>
      <c r="X59" s="31">
        <f t="shared" si="10"/>
        <v>0.10561718118662444</v>
      </c>
      <c r="Y59" s="31">
        <f t="shared" si="10"/>
        <v>0.07638048077354576</v>
      </c>
      <c r="Z59" s="31">
        <f t="shared" si="10"/>
        <v>0.059209694966934956</v>
      </c>
      <c r="AA59" s="31">
        <f t="shared" si="10"/>
        <v>-0.0051375582970215605</v>
      </c>
      <c r="AB59" s="31">
        <f>AB27/$B$27-1</f>
        <v>-0.062284540864530724</v>
      </c>
      <c r="AC59" s="30"/>
      <c r="AE59" s="30"/>
    </row>
    <row r="60" spans="1:31" s="26" customFormat="1" ht="15">
      <c r="A60" s="45" t="s">
        <v>0</v>
      </c>
      <c r="B60" s="31">
        <f>B28/$B$28-1</f>
        <v>0</v>
      </c>
      <c r="C60" s="31">
        <f aca="true" t="shared" si="11" ref="C60:AA60">C28/$B$28-1</f>
        <v>0.04967695972440023</v>
      </c>
      <c r="D60" s="31">
        <f t="shared" si="11"/>
        <v>0.028196097903382622</v>
      </c>
      <c r="E60" s="31">
        <f t="shared" si="11"/>
        <v>-0.011399326581637781</v>
      </c>
      <c r="F60" s="31">
        <f t="shared" si="11"/>
        <v>-0.02344416367707458</v>
      </c>
      <c r="G60" s="31">
        <f t="shared" si="11"/>
        <v>-0.009099226215815381</v>
      </c>
      <c r="H60" s="31">
        <f t="shared" si="11"/>
        <v>0.0225331623738676</v>
      </c>
      <c r="I60" s="31">
        <f t="shared" si="11"/>
        <v>0.009119030538335071</v>
      </c>
      <c r="J60" s="31">
        <f t="shared" si="11"/>
        <v>0.03428330526471801</v>
      </c>
      <c r="K60" s="31">
        <f t="shared" si="11"/>
        <v>0.019531642503399116</v>
      </c>
      <c r="L60" s="31">
        <f t="shared" si="11"/>
        <v>0.008160522642536971</v>
      </c>
      <c r="M60" s="31">
        <f t="shared" si="11"/>
        <v>0.017168789743819524</v>
      </c>
      <c r="N60" s="31">
        <f t="shared" si="11"/>
        <v>0.004603111945029825</v>
      </c>
      <c r="O60" s="31">
        <f t="shared" si="11"/>
        <v>0.01321132283193105</v>
      </c>
      <c r="P60" s="31">
        <f t="shared" si="11"/>
        <v>0.009260126628209298</v>
      </c>
      <c r="Q60" s="31">
        <f t="shared" si="11"/>
        <v>0.011838978592390248</v>
      </c>
      <c r="R60" s="31">
        <f t="shared" si="11"/>
        <v>-0.00982588249483518</v>
      </c>
      <c r="S60" s="31">
        <f t="shared" si="11"/>
        <v>-0.026835281349102402</v>
      </c>
      <c r="T60" s="31">
        <f t="shared" si="11"/>
        <v>-0.03836260769240263</v>
      </c>
      <c r="U60" s="31">
        <f t="shared" si="11"/>
        <v>-0.08075969133633387</v>
      </c>
      <c r="V60" s="31">
        <f t="shared" si="11"/>
        <v>-0.06372113426699122</v>
      </c>
      <c r="W60" s="31">
        <f t="shared" si="11"/>
        <v>-0.11354607312041987</v>
      </c>
      <c r="X60" s="31">
        <f t="shared" si="11"/>
        <v>-0.11257933811651932</v>
      </c>
      <c r="Y60" s="31">
        <f t="shared" si="11"/>
        <v>-0.11376466109252781</v>
      </c>
      <c r="Z60" s="31">
        <f t="shared" si="11"/>
        <v>-0.16878764244844024</v>
      </c>
      <c r="AA60" s="31">
        <f t="shared" si="11"/>
        <v>-0.16162919577400148</v>
      </c>
      <c r="AB60" s="31">
        <f>AB28/$B$28-1</f>
        <v>-0.1614365537580994</v>
      </c>
      <c r="AC60" s="30"/>
      <c r="AE60" s="30"/>
    </row>
  </sheetData>
  <sheetProtection/>
  <mergeCells count="1">
    <mergeCell ref="A40:W40"/>
  </mergeCells>
  <printOptions/>
  <pageMargins left="0.787401575" right="0.787401575" top="0.984251969" bottom="0.984251969" header="0.4921259845" footer="0.4921259845"/>
  <pageSetup fitToHeight="1" fitToWidth="1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Émissions de gaz à effet de serre sur le territoire : évolution depuis 1990 du total et par secteur économique</dc:title>
  <dc:subject>SNTEDD 2018</dc:subject>
  <dc:creator>SDES</dc:creator>
  <cp:keywords/>
  <dc:description/>
  <cp:lastModifiedBy>DUMAS Morgane</cp:lastModifiedBy>
  <cp:lastPrinted>2015-09-15T07:58:39Z</cp:lastPrinted>
  <dcterms:created xsi:type="dcterms:W3CDTF">2009-09-08T14:35:46Z</dcterms:created>
  <dcterms:modified xsi:type="dcterms:W3CDTF">2018-12-04T10:19:17Z</dcterms:modified>
  <cp:category/>
  <cp:version/>
  <cp:contentType/>
  <cp:contentStatus/>
</cp:coreProperties>
</file>